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/>
  <c r="Q38" i="1"/>
  <c r="Q37" i="1"/>
  <c r="R32" i="1"/>
  <c r="R31" i="1"/>
  <c r="Q32" i="1"/>
  <c r="Q31" i="1"/>
  <c r="I30" i="1"/>
  <c r="R22" i="1"/>
  <c r="Q22" i="1"/>
  <c r="I17" i="1"/>
  <c r="R17" i="1"/>
  <c r="Q17" i="1"/>
  <c r="Q26" i="1"/>
  <c r="J17" i="1"/>
  <c r="Q43" i="1"/>
  <c r="R43" i="1"/>
  <c r="R26" i="1"/>
  <c r="I51" i="1"/>
  <c r="Q46" i="1"/>
  <c r="J51" i="1"/>
  <c r="R46" i="1"/>
  <c r="R51" i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<sst xmlns="http://schemas.openxmlformats.org/spreadsheetml/2006/main" count="69" uniqueCount="60">
  <si>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</si>
  <si>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</si>
  <si>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</si>
  <si>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</si>
  <si>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</si>
  <si>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</si>
  <si>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</si>
  <si>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</si>
  <si>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</si>
  <si>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</si>
  <si>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</si>
  <si>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</si>
  <si>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</si>
  <si>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</si>
  <si>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</si>
  <si>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</si>
  <si>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</si>
  <si>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</si>
  <si>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</si>
  <si>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</si>
  <si>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</si>
  <si>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</si>
  <si>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</si>
  <si>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</si>
  <si>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</si>
  <si>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</si>
  <si>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</si>
  <si>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</si>
  <si>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</si>
  <si>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</si>
  <si>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</si>
  <si>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</si>
  <si>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</si>
  <si>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</si>
  <si>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</si>
  <si>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</si>
  <si>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</si>
  <si>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</si>
  <si>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</si>
  <si>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</si>
  <si>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</si>
  <si>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</si>
  <si>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</si>
  <si>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</si>
  <si>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</si>
  <si>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</si>
  <si>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</si>
  <si>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</si>
  <si>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</si>
  <si>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</si>
  <si>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</si>
  <si>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</si>
  <si>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</si>
  <si>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</si>
  <si>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</si>
  <si>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 xml:space="preserve">Presidenta de la DDHQ </t>
  </si>
  <si>
    <t>Directora Administrativa de la DDHQ</t>
  </si>
  <si>
    <t>Dra. Roxana de Jesús Ávalos Vázquez</t>
  </si>
  <si>
    <t>Lic. Berenice Sánchez Rubio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</si>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</sst>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4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 applyAlignment="1" applyProtection="1"/>
    <xf numFmtId="0" fontId="3" fillId="2" borderId="0" xfId="4" applyFont="1" applyFill="1" applyBorder="1" applyAlignment="1" applyProtection="1"/>
    <xf numFmtId="0" fontId="2" fillId="2" borderId="0" xfId="0" applyFont="1" applyFill="1" applyProtection="1"/>
    <xf numFmtId="0" fontId="3" fillId="2" borderId="0" xfId="4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3" fillId="2" borderId="0" xfId="4" applyFont="1" applyFill="1" applyBorder="1" applyAlignment="1" applyProtection="1">
      <alignment horizontal="center" vertical="top"/>
    </xf>
    <xf numFmtId="0" fontId="2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3" fillId="3" borderId="2" xfId="4" applyFont="1" applyFill="1" applyBorder="1" applyAlignment="1" applyProtection="1">
      <alignment horizontal="center" vertical="center"/>
    </xf>
    <xf numFmtId="166" fontId="3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2" fillId="2" borderId="4" xfId="0" applyFont="1" applyFill="1" applyBorder="1" applyAlignment="1" applyProtection="1"/>
    <xf numFmtId="0" fontId="3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3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2" fillId="2" borderId="0" xfId="0" applyFont="1" applyFill="1" applyProtection="1">
      <protection locked="0"/>
    </xf>
    <xf numFmtId="0" fontId="3" fillId="2" borderId="0" xfId="4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2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4" applyNumberFormat="1" applyFont="1" applyFill="1" applyBorder="1" applyAlignment="1" applyProtection="1">
      <alignment horizontal="right" vertical="top" wrapText="1"/>
      <protection locked="0"/>
    </xf>
    <xf numFmtId="3" fontId="3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3" fontId="3" fillId="2" borderId="0" xfId="4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3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3" fillId="2" borderId="0" xfId="4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H35" zoomScale="80" zoomScaleNormal="60" zoomScaleSheetLayoutView="80" workbookViewId="0">
      <selection activeCell="R51" sqref="R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32380067</v>
      </c>
      <c r="J17" s="27">
        <f>SUM(J18:J28)</f>
        <v>29807818.739999998</v>
      </c>
      <c r="K17" s="24"/>
      <c r="L17" s="24"/>
      <c r="M17" s="66" t="s">
        <v>4</v>
      </c>
      <c r="N17" s="66"/>
      <c r="O17" s="66"/>
      <c r="P17" s="66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0</v>
      </c>
      <c r="J22" s="62">
        <v>228.74</v>
      </c>
      <c r="K22" s="24"/>
      <c r="L22" s="24"/>
      <c r="M22" s="31" t="s">
        <v>13</v>
      </c>
      <c r="N22" s="31"/>
      <c r="O22" s="31"/>
      <c r="P22" s="31"/>
      <c r="Q22" s="27">
        <f>ROUND(SUM(Q23:Q25),2)</f>
        <v>44456</v>
      </c>
      <c r="R22" s="27">
        <f>ROUND(SUM(R23:R25),2)</f>
        <v>63247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174110</v>
      </c>
      <c r="J24" s="62">
        <v>0</v>
      </c>
      <c r="K24" s="24"/>
      <c r="L24" s="24"/>
      <c r="M24" s="21"/>
      <c r="N24" s="67" t="s">
        <v>8</v>
      </c>
      <c r="O24" s="67"/>
      <c r="P24" s="67"/>
      <c r="Q24" s="62">
        <v>44456</v>
      </c>
      <c r="R24" s="62">
        <v>63247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-44456</v>
      </c>
      <c r="R26" s="27">
        <f>ROUND(R17-R22,2)</f>
        <v>-63247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32205957</v>
      </c>
      <c r="J27" s="62">
        <v>29743980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0</v>
      </c>
      <c r="J28" s="62">
        <v>63610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34376483</v>
      </c>
      <c r="J30" s="27">
        <f>+J31+J32+J33+J35+J36+J37+J38+J39+J40+J41+J42+J43+J45+J46+J47+J49</f>
        <v>29529763.280000001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23377708</v>
      </c>
      <c r="J31" s="62">
        <v>16246970.220000001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830676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939294</v>
      </c>
      <c r="J32" s="62">
        <v>1570311.29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830676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5306211</v>
      </c>
      <c r="J33" s="62">
        <v>11712481.77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830676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142138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2055668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0</v>
      </c>
      <c r="R41" s="62">
        <v>142138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0</v>
      </c>
      <c r="R43" s="27">
        <f>ROUND(R31-R37,2)</f>
        <v>688538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-2040872</v>
      </c>
      <c r="R46" s="36">
        <f>ROUND(J51+R26+R43,2)</f>
        <v>903346.46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2697602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v>2659991</v>
      </c>
      <c r="R50" s="62">
        <v>1756645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-1996416</v>
      </c>
      <c r="J51" s="36">
        <f>J17-J30</f>
        <v>278055.45999999717</v>
      </c>
      <c r="K51" s="41"/>
      <c r="L51" s="63" t="s">
        <v>49</v>
      </c>
      <c r="M51" s="63"/>
      <c r="N51" s="63"/>
      <c r="O51" s="63"/>
      <c r="P51" s="63"/>
      <c r="Q51" s="37">
        <v>759267</v>
      </c>
      <c r="R51" s="36">
        <f>+R46+R50</f>
        <v>2659991.46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F21:H21"/>
    <mergeCell ref="F22:H22"/>
    <mergeCell ref="D12:G12"/>
    <mergeCell ref="L12:O12"/>
    <mergeCell ref="D15:H15"/>
    <mergeCell ref="L15:P15"/>
    <mergeCell ref="E17:H17"/>
    <mergeCell ref="M17:P17"/>
    <mergeCell ref="F18:H18"/>
    <mergeCell ref="N18:P18"/>
    <mergeCell ref="F19:H19"/>
    <mergeCell ref="N19:P19"/>
    <mergeCell ref="F20:H20"/>
    <mergeCell ref="N20:P20"/>
    <mergeCell ref="N24:P24"/>
    <mergeCell ref="F36:H36"/>
    <mergeCell ref="F26:H26"/>
    <mergeCell ref="M26:P26"/>
    <mergeCell ref="F27:H27"/>
    <mergeCell ref="F28:G28"/>
    <mergeCell ref="L29:P29"/>
    <mergeCell ref="E30:H30"/>
    <mergeCell ref="F25:H25"/>
    <mergeCell ref="N25:P25"/>
    <mergeCell ref="F37:H37"/>
    <mergeCell ref="F38:H38"/>
    <mergeCell ref="F39:H39"/>
    <mergeCell ref="F40:H40"/>
    <mergeCell ref="F23:H23"/>
    <mergeCell ref="F24:H24"/>
    <mergeCell ref="F31:H31"/>
    <mergeCell ref="F32:H32"/>
    <mergeCell ref="F33:H33"/>
    <mergeCell ref="F35:H35"/>
    <mergeCell ref="N35:P35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46:P46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2018-02-28T16:17:37Z</dcterms:modified>
</cp:coreProperties>
</file>