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ebolledo\Desktop\Nueva carpeta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/>
  <c r="Q38" i="1"/>
  <c r="Q37" i="1"/>
  <c r="R32" i="1"/>
  <c r="R31" i="1"/>
  <c r="Q32" i="1"/>
  <c r="Q31" i="1"/>
  <c r="I30" i="1"/>
  <c r="R22" i="1"/>
  <c r="Q22" i="1"/>
  <c r="I17" i="1"/>
  <c r="R17" i="1"/>
  <c r="Q17" i="1"/>
  <c r="Q26" i="1"/>
  <c r="J17" i="1"/>
  <c r="Q43" i="1"/>
  <c r="R43" i="1"/>
  <c r="R26" i="1"/>
  <c r="I51" i="1"/>
  <c r="Q46" i="1"/>
  <c r="J51" i="1"/>
  <c r="R46" i="1"/>
  <c r="R51" i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<sst xmlns="http://schemas.openxmlformats.org/spreadsheetml/2006/main" count="69" uniqueCount="60">
  <si>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</si>
  <si>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</si>
  <si>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</si>
  <si>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</si>
  <si>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</si>
  <si>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</si>
  <si>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</si>
  <si>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</si>
  <si>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</si>
  <si>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</si>
  <si>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</si>
  <si>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</si>
  <si>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</si>
  <si>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</si>
  <si>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</si>
  <si>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</si>
  <si>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</si>
  <si>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</si>
  <si>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</si>
  <si>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</si>
  <si>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</si>
  <si>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</si>
  <si>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</si>
  <si>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</si>
  <si>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</si>
  <si>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</si>
  <si>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</si>
  <si>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</si>
  <si>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</si>
  <si>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</si>
  <si>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</si>
  <si>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</si>
  <si>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</si>
  <si>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</si>
  <si>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</si>
  <si>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</si>
  <si>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</si>
  <si>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</si>
  <si>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</si>
  <si>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</si>
  <si>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</si>
  <si>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</si>
  <si>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</si>
  <si>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</si>
  <si>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</si>
  <si>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</si>
  <si>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</si>
  <si>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</si>
  <si>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</si>
  <si>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</si>
  <si>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</si>
  <si>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</si>
  <si>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</si>
  <si>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</si>
  <si>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</si>
  <si>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 xml:space="preserve">Presidenta de la DDHQ </t>
  </si>
  <si>
    <t>Directora Administrativa de la DDHQ</t>
  </si>
  <si>
    <t>Dra. Roxana de Jesús Ávalos Vázquez</t>
  </si>
  <si>
    <t>Lic. Berenice Sánchez Rubio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</si>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</sst>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4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2" fillId="2" borderId="0" xfId="0" applyFont="1" applyFill="1" applyBorder="1" applyAlignment="1" applyProtection="1"/>
    <xf numFmtId="0" fontId="3" fillId="2" borderId="0" xfId="4" applyFont="1" applyFill="1" applyBorder="1" applyAlignment="1" applyProtection="1"/>
    <xf numFmtId="0" fontId="2" fillId="2" borderId="0" xfId="0" applyFont="1" applyFill="1" applyProtection="1"/>
    <xf numFmtId="0" fontId="3" fillId="2" borderId="0" xfId="4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centerContinuous"/>
    </xf>
    <xf numFmtId="0" fontId="3" fillId="2" borderId="0" xfId="4" applyFont="1" applyFill="1" applyBorder="1" applyAlignment="1" applyProtection="1">
      <alignment horizontal="center" vertical="top"/>
    </xf>
    <xf numFmtId="0" fontId="2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3" fillId="3" borderId="2" xfId="4" applyFont="1" applyFill="1" applyBorder="1" applyAlignment="1" applyProtection="1">
      <alignment horizontal="center" vertical="center"/>
    </xf>
    <xf numFmtId="166" fontId="3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2" fillId="2" borderId="4" xfId="0" applyFont="1" applyFill="1" applyBorder="1" applyAlignment="1" applyProtection="1"/>
    <xf numFmtId="0" fontId="3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3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2" fillId="2" borderId="0" xfId="0" applyFont="1" applyFill="1" applyProtection="1">
      <protection locked="0"/>
    </xf>
    <xf numFmtId="0" fontId="3" fillId="2" borderId="0" xfId="4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2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3" fillId="2" borderId="0" xfId="4" applyNumberFormat="1" applyFont="1" applyFill="1" applyBorder="1" applyAlignment="1" applyProtection="1">
      <alignment horizontal="right" vertical="top" wrapText="1"/>
      <protection locked="0"/>
    </xf>
    <xf numFmtId="3" fontId="3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3" fontId="3" fillId="2" borderId="0" xfId="4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3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2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3" fillId="2" borderId="0" xfId="4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 wrapText="1"/>
    </xf>
    <xf numFmtId="0" fontId="3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H35" zoomScale="80" zoomScaleNormal="60" zoomScaleSheetLayoutView="80" workbookViewId="0">
      <selection activeCell="R51" sqref="R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6" t="s">
        <v>2</v>
      </c>
      <c r="E15" s="66"/>
      <c r="F15" s="66"/>
      <c r="G15" s="66"/>
      <c r="H15" s="66"/>
      <c r="I15" s="21"/>
      <c r="J15" s="21"/>
      <c r="K15" s="24"/>
      <c r="L15" s="66" t="s">
        <v>3</v>
      </c>
      <c r="M15" s="66"/>
      <c r="N15" s="66"/>
      <c r="O15" s="66"/>
      <c r="P15" s="66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6" t="s">
        <v>4</v>
      </c>
      <c r="F17" s="66"/>
      <c r="G17" s="66"/>
      <c r="H17" s="66"/>
      <c r="I17" s="27">
        <f>ROUND(SUM(I18:I28),2)</f>
        <v>32380067</v>
      </c>
      <c r="J17" s="27">
        <f>SUM(J18:J28)</f>
        <v>29807818.739999998</v>
      </c>
      <c r="K17" s="24"/>
      <c r="L17" s="24"/>
      <c r="M17" s="66" t="s">
        <v>4</v>
      </c>
      <c r="N17" s="66"/>
      <c r="O17" s="66"/>
      <c r="P17" s="66"/>
      <c r="Q17" s="27">
        <f>ROUND(SUM(Q18:Q20),2)</f>
        <v>0</v>
      </c>
      <c r="R17" s="27">
        <f>ROUND(SUM(R18:R20),2)</f>
        <v>0</v>
      </c>
      <c r="S17" s="22"/>
      <c r="T17" s="11"/>
    </row>
    <row r="18" spans="3:20" ht="15" customHeight="1" x14ac:dyDescent="0.25">
      <c r="C18" s="23"/>
      <c r="D18" s="24"/>
      <c r="E18" s="25"/>
      <c r="F18" s="65" t="s">
        <v>5</v>
      </c>
      <c r="G18" s="65"/>
      <c r="H18" s="65"/>
      <c r="I18" s="62">
        <v>0</v>
      </c>
      <c r="J18" s="62">
        <v>0</v>
      </c>
      <c r="K18" s="24"/>
      <c r="L18" s="24"/>
      <c r="M18" s="11"/>
      <c r="N18" s="67" t="s">
        <v>6</v>
      </c>
      <c r="O18" s="67"/>
      <c r="P18" s="67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5" t="s">
        <v>7</v>
      </c>
      <c r="G19" s="65"/>
      <c r="H19" s="65"/>
      <c r="I19" s="62">
        <v>0</v>
      </c>
      <c r="J19" s="62">
        <v>0</v>
      </c>
      <c r="K19" s="24"/>
      <c r="L19" s="24"/>
      <c r="M19" s="11"/>
      <c r="N19" s="67" t="s">
        <v>8</v>
      </c>
      <c r="O19" s="67"/>
      <c r="P19" s="67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5" t="s">
        <v>9</v>
      </c>
      <c r="G20" s="65"/>
      <c r="H20" s="65"/>
      <c r="I20" s="62">
        <v>0</v>
      </c>
      <c r="J20" s="62">
        <v>0</v>
      </c>
      <c r="K20" s="24"/>
      <c r="L20" s="24"/>
      <c r="M20" s="21"/>
      <c r="N20" s="67" t="s">
        <v>10</v>
      </c>
      <c r="O20" s="67"/>
      <c r="P20" s="67"/>
      <c r="Q20" s="62">
        <v>0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5" t="s">
        <v>11</v>
      </c>
      <c r="G21" s="65"/>
      <c r="H21" s="65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5" t="s">
        <v>12</v>
      </c>
      <c r="G22" s="65"/>
      <c r="H22" s="65"/>
      <c r="I22" s="62">
        <v>0</v>
      </c>
      <c r="J22" s="62">
        <v>228.74</v>
      </c>
      <c r="K22" s="24"/>
      <c r="L22" s="24"/>
      <c r="M22" s="31" t="s">
        <v>13</v>
      </c>
      <c r="N22" s="31"/>
      <c r="O22" s="31"/>
      <c r="P22" s="31"/>
      <c r="Q22" s="27">
        <f>ROUND(SUM(Q23:Q25),2)</f>
        <v>44456</v>
      </c>
      <c r="R22" s="27">
        <f>ROUND(SUM(R23:R25),2)</f>
        <v>63247</v>
      </c>
      <c r="S22" s="22"/>
      <c r="T22" s="11"/>
    </row>
    <row r="23" spans="3:20" ht="15" customHeight="1" x14ac:dyDescent="0.25">
      <c r="C23" s="23"/>
      <c r="D23" s="24"/>
      <c r="E23" s="29"/>
      <c r="F23" s="65" t="s">
        <v>14</v>
      </c>
      <c r="G23" s="65"/>
      <c r="H23" s="65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5" t="s">
        <v>15</v>
      </c>
      <c r="G24" s="65"/>
      <c r="H24" s="65"/>
      <c r="I24" s="62">
        <v>174110</v>
      </c>
      <c r="J24" s="62">
        <v>0</v>
      </c>
      <c r="K24" s="24"/>
      <c r="L24" s="24"/>
      <c r="M24" s="21"/>
      <c r="N24" s="67" t="s">
        <v>8</v>
      </c>
      <c r="O24" s="67"/>
      <c r="P24" s="67"/>
      <c r="Q24" s="62">
        <v>44456</v>
      </c>
      <c r="R24" s="62">
        <v>63247</v>
      </c>
      <c r="S24" s="22"/>
      <c r="T24" s="11"/>
    </row>
    <row r="25" spans="3:20" ht="41.25" customHeight="1" x14ac:dyDescent="0.25">
      <c r="C25" s="23"/>
      <c r="D25" s="24"/>
      <c r="E25" s="29"/>
      <c r="F25" s="65" t="s">
        <v>16</v>
      </c>
      <c r="G25" s="65"/>
      <c r="H25" s="65"/>
      <c r="I25" s="62">
        <v>0</v>
      </c>
      <c r="J25" s="62">
        <v>0</v>
      </c>
      <c r="K25" s="24"/>
      <c r="L25" s="24"/>
      <c r="M25" s="11"/>
      <c r="N25" s="67" t="s">
        <v>17</v>
      </c>
      <c r="O25" s="67"/>
      <c r="P25" s="67"/>
      <c r="Q25" s="62">
        <v>0</v>
      </c>
      <c r="R25" s="62">
        <v>0</v>
      </c>
      <c r="S25" s="22"/>
      <c r="T25" s="11"/>
    </row>
    <row r="26" spans="3:20" ht="15" customHeight="1" x14ac:dyDescent="0.25">
      <c r="C26" s="23"/>
      <c r="D26" s="24"/>
      <c r="E26" s="29"/>
      <c r="F26" s="65" t="s">
        <v>18</v>
      </c>
      <c r="G26" s="65"/>
      <c r="H26" s="65"/>
      <c r="I26" s="62">
        <v>0</v>
      </c>
      <c r="J26" s="62">
        <v>0</v>
      </c>
      <c r="K26" s="24"/>
      <c r="L26" s="24"/>
      <c r="M26" s="66" t="s">
        <v>19</v>
      </c>
      <c r="N26" s="66"/>
      <c r="O26" s="66"/>
      <c r="P26" s="66"/>
      <c r="Q26" s="27">
        <f>ROUND(Q17-Q22,2)</f>
        <v>-44456</v>
      </c>
      <c r="R26" s="27">
        <f>ROUND(R17-R22,2)</f>
        <v>-63247</v>
      </c>
      <c r="S26" s="22"/>
      <c r="T26" s="11"/>
    </row>
    <row r="27" spans="3:20" ht="15" customHeight="1" x14ac:dyDescent="0.25">
      <c r="C27" s="23"/>
      <c r="D27" s="24"/>
      <c r="E27" s="29"/>
      <c r="F27" s="65" t="s">
        <v>20</v>
      </c>
      <c r="G27" s="65"/>
      <c r="H27" s="65"/>
      <c r="I27" s="62">
        <v>32205957</v>
      </c>
      <c r="J27" s="62">
        <v>29743980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5" t="s">
        <v>21</v>
      </c>
      <c r="G28" s="65"/>
      <c r="H28" s="32"/>
      <c r="I28" s="62">
        <v>0</v>
      </c>
      <c r="J28" s="62">
        <v>63610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6" t="s">
        <v>22</v>
      </c>
      <c r="M29" s="66"/>
      <c r="N29" s="66"/>
      <c r="O29" s="66"/>
      <c r="P29" s="66"/>
      <c r="Q29" s="34"/>
      <c r="R29" s="34"/>
      <c r="S29" s="22"/>
      <c r="T29" s="11"/>
    </row>
    <row r="30" spans="3:20" ht="15" customHeight="1" x14ac:dyDescent="0.2">
      <c r="C30" s="23"/>
      <c r="D30" s="24"/>
      <c r="E30" s="66" t="s">
        <v>13</v>
      </c>
      <c r="F30" s="66"/>
      <c r="G30" s="66"/>
      <c r="H30" s="66"/>
      <c r="I30" s="27">
        <f>+I31+I32+I33+I35+I36+I37+I38+I39+I40+I41+I42+I43+I45+I46+I47+I49</f>
        <v>34376483</v>
      </c>
      <c r="J30" s="27">
        <f>+J31+J32+J33+J35+J36+J37+J38+J39+J40+J41+J42+J43+J45+J46+J47+J49</f>
        <v>29529763.280000001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5" t="s">
        <v>23</v>
      </c>
      <c r="G31" s="65"/>
      <c r="H31" s="65"/>
      <c r="I31" s="62">
        <v>23377708</v>
      </c>
      <c r="J31" s="62">
        <v>16246970.220000001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830676</v>
      </c>
      <c r="S31" s="22"/>
      <c r="T31" s="11"/>
    </row>
    <row r="32" spans="3:20" ht="15" customHeight="1" x14ac:dyDescent="0.25">
      <c r="C32" s="23"/>
      <c r="D32" s="24"/>
      <c r="E32" s="31"/>
      <c r="F32" s="65" t="s">
        <v>24</v>
      </c>
      <c r="G32" s="65"/>
      <c r="H32" s="65"/>
      <c r="I32" s="62">
        <v>939294</v>
      </c>
      <c r="J32" s="62">
        <v>1570311.29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830676</v>
      </c>
      <c r="S32" s="22"/>
      <c r="T32" s="11"/>
    </row>
    <row r="33" spans="3:20" ht="15" customHeight="1" x14ac:dyDescent="0.25">
      <c r="C33" s="23"/>
      <c r="D33" s="24"/>
      <c r="E33" s="31"/>
      <c r="F33" s="65" t="s">
        <v>26</v>
      </c>
      <c r="G33" s="65"/>
      <c r="H33" s="65"/>
      <c r="I33" s="62">
        <v>5306211</v>
      </c>
      <c r="J33" s="62">
        <v>11712481.77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830676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5" t="s">
        <v>29</v>
      </c>
      <c r="G35" s="65"/>
      <c r="H35" s="65"/>
      <c r="I35" s="62">
        <v>0</v>
      </c>
      <c r="J35" s="62">
        <v>0</v>
      </c>
      <c r="K35" s="24"/>
      <c r="L35" s="24"/>
      <c r="M35" s="31"/>
      <c r="N35" s="67" t="s">
        <v>30</v>
      </c>
      <c r="O35" s="67"/>
      <c r="P35" s="67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5" t="s">
        <v>31</v>
      </c>
      <c r="G36" s="65"/>
      <c r="H36" s="65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5" t="s">
        <v>32</v>
      </c>
      <c r="G37" s="65"/>
      <c r="H37" s="65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142138</v>
      </c>
      <c r="S37" s="22"/>
      <c r="T37" s="11"/>
    </row>
    <row r="38" spans="3:20" ht="15" customHeight="1" x14ac:dyDescent="0.25">
      <c r="C38" s="23"/>
      <c r="D38" s="24"/>
      <c r="E38" s="31"/>
      <c r="F38" s="65" t="s">
        <v>33</v>
      </c>
      <c r="G38" s="65"/>
      <c r="H38" s="65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5" t="s">
        <v>35</v>
      </c>
      <c r="G39" s="65"/>
      <c r="H39" s="65"/>
      <c r="I39" s="62">
        <v>2055668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5" t="s">
        <v>36</v>
      </c>
      <c r="G40" s="65"/>
      <c r="H40" s="65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5" t="s">
        <v>37</v>
      </c>
      <c r="G41" s="65"/>
      <c r="H41" s="65"/>
      <c r="I41" s="62">
        <v>0</v>
      </c>
      <c r="J41" s="62">
        <v>0</v>
      </c>
      <c r="K41" s="24"/>
      <c r="L41" s="24"/>
      <c r="M41" s="31"/>
      <c r="N41" s="67" t="s">
        <v>38</v>
      </c>
      <c r="O41" s="67"/>
      <c r="P41" s="67"/>
      <c r="Q41" s="62">
        <v>0</v>
      </c>
      <c r="R41" s="62">
        <v>142138</v>
      </c>
      <c r="S41" s="22"/>
      <c r="T41" s="11"/>
    </row>
    <row r="42" spans="3:20" ht="15" customHeight="1" x14ac:dyDescent="0.25">
      <c r="C42" s="23"/>
      <c r="D42" s="24"/>
      <c r="E42" s="31"/>
      <c r="F42" s="65" t="s">
        <v>39</v>
      </c>
      <c r="G42" s="65"/>
      <c r="H42" s="65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5" t="s">
        <v>40</v>
      </c>
      <c r="G43" s="65"/>
      <c r="H43" s="65"/>
      <c r="I43" s="62">
        <v>0</v>
      </c>
      <c r="J43" s="62">
        <v>0</v>
      </c>
      <c r="K43" s="24"/>
      <c r="L43" s="24"/>
      <c r="M43" s="66" t="s">
        <v>41</v>
      </c>
      <c r="N43" s="66"/>
      <c r="O43" s="66"/>
      <c r="P43" s="66"/>
      <c r="Q43" s="27">
        <f>ROUND(Q31-Q37,2)</f>
        <v>0</v>
      </c>
      <c r="R43" s="27">
        <f>ROUND(R31-R37,2)</f>
        <v>688538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5" t="s">
        <v>42</v>
      </c>
      <c r="G45" s="65"/>
      <c r="H45" s="65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5" t="s">
        <v>43</v>
      </c>
      <c r="G46" s="65"/>
      <c r="H46" s="65"/>
      <c r="I46" s="62">
        <v>0</v>
      </c>
      <c r="J46" s="62">
        <v>0</v>
      </c>
      <c r="K46" s="24"/>
      <c r="L46" s="63" t="s">
        <v>44</v>
      </c>
      <c r="M46" s="63"/>
      <c r="N46" s="63"/>
      <c r="O46" s="63"/>
      <c r="P46" s="63"/>
      <c r="Q46" s="36">
        <f>ROUND(I51+Q26+Q43,2)</f>
        <v>-2040872</v>
      </c>
      <c r="R46" s="36">
        <f>ROUND(J51+R26+R43,2)</f>
        <v>903346.46</v>
      </c>
      <c r="S46" s="22"/>
      <c r="T46" s="11"/>
    </row>
    <row r="47" spans="3:20" ht="15" customHeight="1" x14ac:dyDescent="0.25">
      <c r="C47" s="23"/>
      <c r="D47" s="24"/>
      <c r="E47" s="31"/>
      <c r="F47" s="65" t="s">
        <v>45</v>
      </c>
      <c r="G47" s="65"/>
      <c r="H47" s="65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5" t="s">
        <v>46</v>
      </c>
      <c r="G49" s="65"/>
      <c r="H49" s="65"/>
      <c r="I49" s="62">
        <v>2697602</v>
      </c>
      <c r="J49" s="62">
        <v>0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3" t="s">
        <v>47</v>
      </c>
      <c r="M50" s="63"/>
      <c r="N50" s="63"/>
      <c r="O50" s="63"/>
      <c r="P50" s="63"/>
      <c r="Q50" s="37">
        <v>2659991</v>
      </c>
      <c r="R50" s="62">
        <v>1756645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6" t="s">
        <v>48</v>
      </c>
      <c r="F51" s="66"/>
      <c r="G51" s="66"/>
      <c r="H51" s="66"/>
      <c r="I51" s="36">
        <f>ROUND(I17-I30,2)</f>
        <v>-1996416</v>
      </c>
      <c r="J51" s="36">
        <f>J17-J30</f>
        <v>278055.45999999717</v>
      </c>
      <c r="K51" s="41"/>
      <c r="L51" s="63" t="s">
        <v>49</v>
      </c>
      <c r="M51" s="63"/>
      <c r="N51" s="63"/>
      <c r="O51" s="63"/>
      <c r="P51" s="63"/>
      <c r="Q51" s="37">
        <v>759267</v>
      </c>
      <c r="R51" s="36">
        <f>+R46+R50</f>
        <v>2659991.46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4"/>
      <c r="P57" s="64"/>
      <c r="Q57" s="64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8" t="s">
        <v>57</v>
      </c>
      <c r="H58" s="68"/>
      <c r="I58" s="3"/>
      <c r="J58" s="59"/>
      <c r="K58" s="58"/>
      <c r="O58" s="69" t="s">
        <v>58</v>
      </c>
      <c r="P58" s="69"/>
      <c r="Q58" s="69"/>
    </row>
    <row r="59" spans="3:22" ht="14.1" customHeight="1" x14ac:dyDescent="0.2">
      <c r="C59" s="60"/>
      <c r="D59" s="3"/>
      <c r="E59" s="3"/>
      <c r="F59" s="61"/>
      <c r="G59" s="70" t="s">
        <v>55</v>
      </c>
      <c r="H59" s="70"/>
      <c r="I59" s="3"/>
      <c r="J59" s="59"/>
      <c r="K59" s="58"/>
      <c r="O59" s="70" t="s">
        <v>56</v>
      </c>
      <c r="P59" s="70"/>
      <c r="Q59" s="70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F21:H21"/>
    <mergeCell ref="F22:H22"/>
    <mergeCell ref="D12:G12"/>
    <mergeCell ref="L12:O12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N24:P24"/>
    <mergeCell ref="F36:H36"/>
    <mergeCell ref="F26:H26"/>
    <mergeCell ref="M26:P26"/>
    <mergeCell ref="F27:H27"/>
    <mergeCell ref="F28:G28"/>
    <mergeCell ref="L29:P29"/>
    <mergeCell ref="E30:H30"/>
    <mergeCell ref="F25:H25"/>
    <mergeCell ref="N25:P25"/>
    <mergeCell ref="F37:H37"/>
    <mergeCell ref="F38:H38"/>
    <mergeCell ref="F39:H39"/>
    <mergeCell ref="F40:H40"/>
    <mergeCell ref="F23:H23"/>
    <mergeCell ref="F24:H24"/>
    <mergeCell ref="F31:H31"/>
    <mergeCell ref="F32:H32"/>
    <mergeCell ref="F33:H33"/>
    <mergeCell ref="F35:H35"/>
    <mergeCell ref="N35:P35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L46:P46"/>
    <mergeCell ref="L51:P51"/>
    <mergeCell ref="O57:Q57"/>
    <mergeCell ref="F42:H42"/>
    <mergeCell ref="F43:H43"/>
    <mergeCell ref="M43:P43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Rebolledo Aguilar, Dulce María</cp:lastModifiedBy>
  <dcterms:created xsi:type="dcterms:W3CDTF">2017-12-14T16:44:24Z</dcterms:created>
  <dcterms:modified xsi:type="dcterms:W3CDTF">2018-02-28T16:17:37Z</dcterms:modified>
</cp:coreProperties>
</file>