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<sst xmlns="http://schemas.openxmlformats.org/spreadsheetml/2006/main" count="91" uniqueCount="91">
  <si>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</si>
  <si>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</si>
  <si>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</si>
  <si>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</si>
  <si>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</si>
  <si>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</si>
  <si>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</si>
  <si>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</si>
  <si>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</si>
  <si>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</si>
  <si>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</si>
  <si>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</si>
  <si>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</si>
  <si>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</si>
  <si>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</si>
  <si>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</si>
  <si>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</si>
  <si>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</si>
  <si>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</si>
  <si>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</si>
  <si>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</si>
  <si>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</si>
  <si>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</si>
  <si>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</si>
  <si>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</si>
  <si>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</si>
  <si>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</si>
  <si>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</si>
  <si>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</si>
  <si>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</si>
  <si>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</si>
  <si>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</si>
  <si>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</si>
  <si>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</si>
  <si>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</si>
  <si>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</si>
  <si>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</si>
  <si>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</si>
  <si>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</si>
  <si>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</si>
  <si>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</si>
  <si>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</si>
  <si>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</si>
  <si>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</si>
  <si>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</si>
  <si>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</si>
  <si>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</si>
  <si>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</si>
  <si>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</si>
  <si>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</si>
  <si>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</si>
  <si>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</si>
  <si>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</si>
  <si>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</si>
  <si>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</si>
  <si>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</si>
  <si>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</si>
  <si>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</si>
  <si>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</si>
  <si>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</si>
  <si>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</si>
  <si>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</si>
  <si>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</si>
  <si>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</si>
  <si>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</si>
  <si>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</si>
  <si>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</si>
  <si>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</si>
  <si>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</si>
  <si>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</si>
  <si>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</si>
  <si>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</si>
  <si>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</si>
  <si>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</si>
  <si>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</si>
  <si>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</si>
  <si>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</si>
  <si>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</si>
  <si>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</si>
  <si>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</si>
  <si>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</si>
  <si>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</si>
  <si>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</si>
  <si>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</si>
  <si>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</si>
  <si>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</si>
  <si>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</si>
  <si>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</si>
  <si>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</si>
  <si>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FiscalÃ­a General del Estado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</si>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</sst>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573289934.10000002</v>
      </c>
      <c r="E14" s="4">
        <f>SUM(E15:E21)</f>
        <v>-764728</v>
      </c>
      <c r="F14" s="4">
        <f t="shared" ref="F14:F77" si="0">+D14+E14</f>
        <v>572525206.10000002</v>
      </c>
      <c r="G14" s="4">
        <f>SUM(G15:G21)</f>
        <v>572321001</v>
      </c>
      <c r="H14" s="4">
        <f>SUM(H15:H21)</f>
        <v>572321001</v>
      </c>
      <c r="I14" s="4">
        <f t="shared" ref="I14:I77" si="1">+F14-G14</f>
        <v>204205.10000002384</v>
      </c>
      <c r="K14" s="8"/>
    </row>
    <row r="15" spans="2:11" s="1" customFormat="1" ht="15" x14ac:dyDescent="0.25">
      <c r="B15" s="5"/>
      <c r="C15" s="6" t="s">
        <v>13</v>
      </c>
      <c r="D15" s="19">
        <v>298718262.10000002</v>
      </c>
      <c r="E15" s="19">
        <v>-3797591</v>
      </c>
      <c r="F15" s="7">
        <f t="shared" si="0"/>
        <v>294920671.10000002</v>
      </c>
      <c r="G15" s="19">
        <v>294836933</v>
      </c>
      <c r="H15" s="19">
        <v>294836933</v>
      </c>
      <c r="I15" s="7">
        <f t="shared" si="1"/>
        <v>83738.100000023842</v>
      </c>
      <c r="K15" s="8"/>
    </row>
    <row r="16" spans="2:11" s="1" customFormat="1" ht="15" x14ac:dyDescent="0.25">
      <c r="B16" s="5"/>
      <c r="C16" s="6" t="s">
        <v>14</v>
      </c>
      <c r="D16" s="19">
        <v>16360373</v>
      </c>
      <c r="E16" s="19">
        <v>-5614141</v>
      </c>
      <c r="F16" s="7">
        <f t="shared" si="0"/>
        <v>10746232</v>
      </c>
      <c r="G16" s="19">
        <v>10725147</v>
      </c>
      <c r="H16" s="19">
        <v>10725147</v>
      </c>
      <c r="I16" s="7">
        <f t="shared" si="1"/>
        <v>21085</v>
      </c>
      <c r="K16" s="8"/>
    </row>
    <row r="17" spans="2:11" s="1" customFormat="1" ht="15" x14ac:dyDescent="0.25">
      <c r="B17" s="5"/>
      <c r="C17" s="6" t="s">
        <v>15</v>
      </c>
      <c r="D17" s="19">
        <v>114263990</v>
      </c>
      <c r="E17" s="19">
        <v>2341420</v>
      </c>
      <c r="F17" s="7">
        <f t="shared" si="0"/>
        <v>116605410</v>
      </c>
      <c r="G17" s="19">
        <v>116541508</v>
      </c>
      <c r="H17" s="19">
        <v>116541508</v>
      </c>
      <c r="I17" s="7">
        <f t="shared" si="1"/>
        <v>63902</v>
      </c>
      <c r="K17" s="8"/>
    </row>
    <row r="18" spans="2:11" s="1" customFormat="1" ht="15" x14ac:dyDescent="0.25">
      <c r="B18" s="5"/>
      <c r="C18" s="6" t="s">
        <v>16</v>
      </c>
      <c r="D18" s="19">
        <v>59298852</v>
      </c>
      <c r="E18" s="19">
        <v>319150</v>
      </c>
      <c r="F18" s="7">
        <f t="shared" si="0"/>
        <v>59618002</v>
      </c>
      <c r="G18" s="19">
        <v>59617063</v>
      </c>
      <c r="H18" s="19">
        <v>59617063</v>
      </c>
      <c r="I18" s="7">
        <f t="shared" si="1"/>
        <v>939</v>
      </c>
      <c r="K18" s="8"/>
    </row>
    <row r="19" spans="2:11" s="1" customFormat="1" ht="15" x14ac:dyDescent="0.25">
      <c r="B19" s="5"/>
      <c r="C19" s="6" t="s">
        <v>17</v>
      </c>
      <c r="D19" s="19">
        <v>78817441</v>
      </c>
      <c r="E19" s="19">
        <v>5887118</v>
      </c>
      <c r="F19" s="7">
        <f t="shared" si="0"/>
        <v>84704559</v>
      </c>
      <c r="G19" s="19">
        <v>84670019</v>
      </c>
      <c r="H19" s="19">
        <v>84670019</v>
      </c>
      <c r="I19" s="7">
        <f t="shared" si="1"/>
        <v>34540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5831016</v>
      </c>
      <c r="E21" s="19">
        <v>99316</v>
      </c>
      <c r="F21" s="7">
        <f t="shared" si="0"/>
        <v>5930332</v>
      </c>
      <c r="G21" s="19">
        <v>5930331</v>
      </c>
      <c r="H21" s="19">
        <v>5930331</v>
      </c>
      <c r="I21" s="7">
        <f t="shared" si="1"/>
        <v>1</v>
      </c>
      <c r="K21" s="8"/>
    </row>
    <row r="22" spans="2:11" s="1" customFormat="1" x14ac:dyDescent="0.2">
      <c r="B22" s="27" t="s">
        <v>20</v>
      </c>
      <c r="C22" s="28"/>
      <c r="D22" s="4">
        <f>SUM(D23:D31)</f>
        <v>39835634</v>
      </c>
      <c r="E22" s="4">
        <f>SUM(E23:E31)</f>
        <v>1915645</v>
      </c>
      <c r="F22" s="4">
        <f t="shared" si="0"/>
        <v>41751279</v>
      </c>
      <c r="G22" s="4">
        <f>SUM(G23:G31)</f>
        <v>41107354</v>
      </c>
      <c r="H22" s="4">
        <f>SUM(H23:H31)</f>
        <v>40671102</v>
      </c>
      <c r="I22" s="4">
        <f t="shared" si="1"/>
        <v>643925</v>
      </c>
      <c r="K22" s="8"/>
    </row>
    <row r="23" spans="2:11" s="1" customFormat="1" ht="24" x14ac:dyDescent="0.25">
      <c r="B23" s="5"/>
      <c r="C23" s="6" t="s">
        <v>21</v>
      </c>
      <c r="D23" s="19">
        <v>6395609</v>
      </c>
      <c r="E23" s="19">
        <v>913747</v>
      </c>
      <c r="F23" s="7">
        <f t="shared" si="0"/>
        <v>7309356</v>
      </c>
      <c r="G23" s="19">
        <v>7248037</v>
      </c>
      <c r="H23" s="19">
        <v>7248037</v>
      </c>
      <c r="I23" s="7">
        <f t="shared" si="1"/>
        <v>61319</v>
      </c>
      <c r="K23" s="8"/>
    </row>
    <row r="24" spans="2:11" s="1" customFormat="1" ht="15" x14ac:dyDescent="0.25">
      <c r="B24" s="5"/>
      <c r="C24" s="6" t="s">
        <v>22</v>
      </c>
      <c r="D24" s="19">
        <v>480568</v>
      </c>
      <c r="E24" s="19">
        <v>90148</v>
      </c>
      <c r="F24" s="7">
        <f t="shared" si="0"/>
        <v>570716</v>
      </c>
      <c r="G24" s="19">
        <v>561069</v>
      </c>
      <c r="H24" s="19">
        <v>561069</v>
      </c>
      <c r="I24" s="7">
        <f t="shared" si="1"/>
        <v>9647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1035893</v>
      </c>
      <c r="E26" s="19">
        <v>-700</v>
      </c>
      <c r="F26" s="7">
        <f t="shared" si="0"/>
        <v>1035193</v>
      </c>
      <c r="G26" s="19">
        <v>893892</v>
      </c>
      <c r="H26" s="19">
        <v>893892</v>
      </c>
      <c r="I26" s="7">
        <f t="shared" si="1"/>
        <v>141301</v>
      </c>
      <c r="K26" s="8"/>
    </row>
    <row r="27" spans="2:11" s="1" customFormat="1" ht="15" x14ac:dyDescent="0.25">
      <c r="B27" s="5"/>
      <c r="C27" s="6" t="s">
        <v>25</v>
      </c>
      <c r="D27" s="19">
        <v>5213797</v>
      </c>
      <c r="E27" s="19">
        <v>-1373333</v>
      </c>
      <c r="F27" s="7">
        <f t="shared" si="0"/>
        <v>3840464</v>
      </c>
      <c r="G27" s="19">
        <v>3714307</v>
      </c>
      <c r="H27" s="19">
        <v>3281944</v>
      </c>
      <c r="I27" s="7">
        <f t="shared" si="1"/>
        <v>126157</v>
      </c>
      <c r="K27" s="8"/>
    </row>
    <row r="28" spans="2:11" s="1" customFormat="1" ht="15" x14ac:dyDescent="0.25">
      <c r="B28" s="5"/>
      <c r="C28" s="6" t="s">
        <v>26</v>
      </c>
      <c r="D28" s="19">
        <v>18794682</v>
      </c>
      <c r="E28" s="19">
        <v>881545</v>
      </c>
      <c r="F28" s="7">
        <f t="shared" si="0"/>
        <v>19676227</v>
      </c>
      <c r="G28" s="19">
        <v>19604035</v>
      </c>
      <c r="H28" s="19">
        <v>19604034</v>
      </c>
      <c r="I28" s="7">
        <f t="shared" si="1"/>
        <v>72192</v>
      </c>
      <c r="K28" s="8"/>
    </row>
    <row r="29" spans="2:11" s="1" customFormat="1" ht="15" x14ac:dyDescent="0.25">
      <c r="B29" s="5"/>
      <c r="C29" s="6" t="s">
        <v>27</v>
      </c>
      <c r="D29" s="19">
        <v>681729</v>
      </c>
      <c r="E29" s="19">
        <v>1336886</v>
      </c>
      <c r="F29" s="7">
        <f t="shared" si="0"/>
        <v>2018615</v>
      </c>
      <c r="G29" s="19">
        <v>2018543</v>
      </c>
      <c r="H29" s="19">
        <v>2018543</v>
      </c>
      <c r="I29" s="7">
        <f t="shared" si="1"/>
        <v>72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7233356</v>
      </c>
      <c r="E31" s="19">
        <v>67352</v>
      </c>
      <c r="F31" s="7">
        <f t="shared" si="0"/>
        <v>7300708</v>
      </c>
      <c r="G31" s="19">
        <v>7067471</v>
      </c>
      <c r="H31" s="19">
        <v>7063583</v>
      </c>
      <c r="I31" s="7">
        <f t="shared" si="1"/>
        <v>233237</v>
      </c>
      <c r="K31" s="8"/>
    </row>
    <row r="32" spans="2:11" s="1" customFormat="1" x14ac:dyDescent="0.2">
      <c r="B32" s="27" t="s">
        <v>30</v>
      </c>
      <c r="C32" s="28"/>
      <c r="D32" s="4">
        <f>SUM(D33:D41)</f>
        <v>51233505</v>
      </c>
      <c r="E32" s="4">
        <f>SUM(E33:E41)</f>
        <v>7271296</v>
      </c>
      <c r="F32" s="4">
        <f t="shared" si="0"/>
        <v>58504801</v>
      </c>
      <c r="G32" s="4">
        <f>SUM(G33:G41)</f>
        <v>57815345</v>
      </c>
      <c r="H32" s="4">
        <f>SUM(H33:H41)</f>
        <v>54664481</v>
      </c>
      <c r="I32" s="4">
        <f t="shared" si="1"/>
        <v>689456</v>
      </c>
      <c r="K32" s="8"/>
    </row>
    <row r="33" spans="2:11" s="1" customFormat="1" ht="15" x14ac:dyDescent="0.25">
      <c r="B33" s="5"/>
      <c r="C33" s="6" t="s">
        <v>31</v>
      </c>
      <c r="D33" s="19">
        <v>8497427</v>
      </c>
      <c r="E33" s="19">
        <v>383652</v>
      </c>
      <c r="F33" s="7">
        <f t="shared" si="0"/>
        <v>8881079</v>
      </c>
      <c r="G33" s="19">
        <v>8843900</v>
      </c>
      <c r="H33" s="19">
        <v>8843900</v>
      </c>
      <c r="I33" s="7">
        <f t="shared" si="1"/>
        <v>37179</v>
      </c>
      <c r="K33" s="8"/>
    </row>
    <row r="34" spans="2:11" s="1" customFormat="1" ht="15" x14ac:dyDescent="0.25">
      <c r="B34" s="5"/>
      <c r="C34" s="6" t="s">
        <v>32</v>
      </c>
      <c r="D34" s="19">
        <v>991042</v>
      </c>
      <c r="E34" s="19">
        <v>686074</v>
      </c>
      <c r="F34" s="7">
        <f t="shared" si="0"/>
        <v>1677116</v>
      </c>
      <c r="G34" s="19">
        <v>1675790</v>
      </c>
      <c r="H34" s="19">
        <v>1675790</v>
      </c>
      <c r="I34" s="7">
        <f t="shared" si="1"/>
        <v>1326</v>
      </c>
      <c r="K34" s="8"/>
    </row>
    <row r="35" spans="2:11" s="1" customFormat="1" ht="15" x14ac:dyDescent="0.25">
      <c r="B35" s="5"/>
      <c r="C35" s="6" t="s">
        <v>33</v>
      </c>
      <c r="D35" s="19">
        <v>19850349</v>
      </c>
      <c r="E35" s="19">
        <v>-309316</v>
      </c>
      <c r="F35" s="7">
        <f t="shared" si="0"/>
        <v>19541033</v>
      </c>
      <c r="G35" s="19">
        <v>19007520</v>
      </c>
      <c r="H35" s="19">
        <v>17489070</v>
      </c>
      <c r="I35" s="7">
        <f t="shared" si="1"/>
        <v>533513</v>
      </c>
      <c r="K35" s="8"/>
    </row>
    <row r="36" spans="2:11" s="1" customFormat="1" ht="15" x14ac:dyDescent="0.25">
      <c r="B36" s="5"/>
      <c r="C36" s="6" t="s">
        <v>34</v>
      </c>
      <c r="D36" s="19">
        <v>1808995</v>
      </c>
      <c r="E36" s="19">
        <v>332273</v>
      </c>
      <c r="F36" s="7">
        <f t="shared" si="0"/>
        <v>2141268</v>
      </c>
      <c r="G36" s="19">
        <v>2130596</v>
      </c>
      <c r="H36" s="19">
        <v>2130596</v>
      </c>
      <c r="I36" s="7">
        <f t="shared" si="1"/>
        <v>10672</v>
      </c>
      <c r="K36" s="8"/>
    </row>
    <row r="37" spans="2:11" s="1" customFormat="1" ht="24" x14ac:dyDescent="0.25">
      <c r="B37" s="5"/>
      <c r="C37" s="6" t="s">
        <v>35</v>
      </c>
      <c r="D37" s="19">
        <v>8918422</v>
      </c>
      <c r="E37" s="19">
        <v>3512692</v>
      </c>
      <c r="F37" s="7">
        <f t="shared" si="0"/>
        <v>12431114</v>
      </c>
      <c r="G37" s="19">
        <v>12394697</v>
      </c>
      <c r="H37" s="19">
        <v>12177887</v>
      </c>
      <c r="I37" s="7">
        <f t="shared" si="1"/>
        <v>36417</v>
      </c>
      <c r="K37" s="8"/>
    </row>
    <row r="38" spans="2:11" s="1" customFormat="1" ht="15" x14ac:dyDescent="0.25">
      <c r="B38" s="5"/>
      <c r="C38" s="6" t="s">
        <v>36</v>
      </c>
      <c r="D38" s="19">
        <v>1206</v>
      </c>
      <c r="E38" s="19">
        <v>0</v>
      </c>
      <c r="F38" s="7">
        <f t="shared" si="0"/>
        <v>1206</v>
      </c>
      <c r="G38" s="19">
        <v>1206</v>
      </c>
      <c r="H38" s="19">
        <v>1206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749895</v>
      </c>
      <c r="E39" s="19">
        <v>57587</v>
      </c>
      <c r="F39" s="7">
        <f t="shared" si="0"/>
        <v>807482</v>
      </c>
      <c r="G39" s="19">
        <v>758536</v>
      </c>
      <c r="H39" s="19">
        <v>758536</v>
      </c>
      <c r="I39" s="7">
        <f t="shared" si="1"/>
        <v>48946</v>
      </c>
      <c r="K39" s="8"/>
    </row>
    <row r="40" spans="2:11" s="1" customFormat="1" ht="15" x14ac:dyDescent="0.25">
      <c r="B40" s="5"/>
      <c r="C40" s="6" t="s">
        <v>38</v>
      </c>
      <c r="D40" s="19">
        <v>1488281</v>
      </c>
      <c r="E40" s="19">
        <v>-315451</v>
      </c>
      <c r="F40" s="7">
        <f t="shared" si="0"/>
        <v>1172830</v>
      </c>
      <c r="G40" s="19">
        <v>1163588</v>
      </c>
      <c r="H40" s="19">
        <v>1163588</v>
      </c>
      <c r="I40" s="7">
        <f t="shared" si="1"/>
        <v>9242</v>
      </c>
      <c r="K40" s="8"/>
    </row>
    <row r="41" spans="2:11" s="1" customFormat="1" ht="15" x14ac:dyDescent="0.25">
      <c r="B41" s="5"/>
      <c r="C41" s="6" t="s">
        <v>39</v>
      </c>
      <c r="D41" s="19">
        <v>8927888</v>
      </c>
      <c r="E41" s="19">
        <v>2923785</v>
      </c>
      <c r="F41" s="7">
        <f t="shared" si="0"/>
        <v>11851673</v>
      </c>
      <c r="G41" s="19">
        <v>11839512</v>
      </c>
      <c r="H41" s="19">
        <v>10423908</v>
      </c>
      <c r="I41" s="7">
        <f t="shared" si="1"/>
        <v>12161</v>
      </c>
      <c r="K41" s="8"/>
    </row>
    <row r="42" spans="2:11" s="1" customFormat="1" x14ac:dyDescent="0.2">
      <c r="B42" s="27" t="s">
        <v>40</v>
      </c>
      <c r="C42" s="28"/>
      <c r="D42" s="4">
        <f>SUM(D43:D51)</f>
        <v>5981290</v>
      </c>
      <c r="E42" s="4">
        <f>SUM(E43:E51)</f>
        <v>6743425</v>
      </c>
      <c r="F42" s="4">
        <f t="shared" si="0"/>
        <v>12724715</v>
      </c>
      <c r="G42" s="4">
        <f>SUM(G43:G51)</f>
        <v>12724715</v>
      </c>
      <c r="H42" s="4">
        <f>SUM(H43:H51)</f>
        <v>12724715</v>
      </c>
      <c r="I42" s="4">
        <f t="shared" si="1"/>
        <v>0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57600</v>
      </c>
      <c r="F43" s="7">
        <f t="shared" si="0"/>
        <v>57600</v>
      </c>
      <c r="G43" s="19">
        <v>57600</v>
      </c>
      <c r="H43" s="19">
        <v>57600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5981290</v>
      </c>
      <c r="E46" s="19">
        <v>1349732</v>
      </c>
      <c r="F46" s="7">
        <f t="shared" si="0"/>
        <v>7331022</v>
      </c>
      <c r="G46" s="19">
        <v>7331022</v>
      </c>
      <c r="H46" s="19">
        <v>7331022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0</v>
      </c>
      <c r="E47" s="19">
        <v>5336093</v>
      </c>
      <c r="F47" s="7">
        <f t="shared" si="0"/>
        <v>5336093</v>
      </c>
      <c r="G47" s="19">
        <v>5336093</v>
      </c>
      <c r="H47" s="19">
        <v>5336093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0</v>
      </c>
      <c r="E52" s="4">
        <f>SUM(E53:E61)</f>
        <v>50009879</v>
      </c>
      <c r="F52" s="4">
        <f t="shared" si="0"/>
        <v>50009879</v>
      </c>
      <c r="G52" s="4">
        <f>SUM(G53:G61)</f>
        <v>49154959</v>
      </c>
      <c r="H52" s="4">
        <f>SUM(H53:H61)</f>
        <v>37747917</v>
      </c>
      <c r="I52" s="4">
        <f t="shared" si="1"/>
        <v>854920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3268938</v>
      </c>
      <c r="F53" s="7">
        <f t="shared" si="0"/>
        <v>3268938</v>
      </c>
      <c r="G53" s="19">
        <v>3195948</v>
      </c>
      <c r="H53" s="19">
        <v>3195948</v>
      </c>
      <c r="I53" s="7">
        <f t="shared" si="1"/>
        <v>72990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1086949</v>
      </c>
      <c r="F54" s="7">
        <f t="shared" si="0"/>
        <v>1086949</v>
      </c>
      <c r="G54" s="19">
        <v>1086949</v>
      </c>
      <c r="H54" s="19">
        <v>1086949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7466412</v>
      </c>
      <c r="F55" s="7">
        <f t="shared" si="0"/>
        <v>7466412</v>
      </c>
      <c r="G55" s="19">
        <v>7466412</v>
      </c>
      <c r="H55" s="19">
        <v>7466412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28216198</v>
      </c>
      <c r="F56" s="7">
        <f t="shared" si="0"/>
        <v>28216198</v>
      </c>
      <c r="G56" s="19">
        <v>27434268</v>
      </c>
      <c r="H56" s="19">
        <v>16410026</v>
      </c>
      <c r="I56" s="7">
        <f t="shared" si="1"/>
        <v>781930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3839842</v>
      </c>
      <c r="F57" s="7">
        <f t="shared" si="0"/>
        <v>3839842</v>
      </c>
      <c r="G57" s="19">
        <v>3839842</v>
      </c>
      <c r="H57" s="19">
        <v>3839842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2301770</v>
      </c>
      <c r="F58" s="7">
        <f t="shared" si="0"/>
        <v>2301770</v>
      </c>
      <c r="G58" s="19">
        <v>2301770</v>
      </c>
      <c r="H58" s="19">
        <v>2301770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3829770</v>
      </c>
      <c r="F61" s="7">
        <f t="shared" si="0"/>
        <v>3829770</v>
      </c>
      <c r="G61" s="19">
        <v>3829770</v>
      </c>
      <c r="H61" s="19">
        <v>3446970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670340363.10000002</v>
      </c>
      <c r="E86" s="12">
        <f t="shared" si="4"/>
        <v>65175517</v>
      </c>
      <c r="F86" s="12">
        <f t="shared" si="4"/>
        <v>735515880.10000002</v>
      </c>
      <c r="G86" s="12">
        <f t="shared" si="4"/>
        <v>733123374</v>
      </c>
      <c r="H86" s="12">
        <f t="shared" si="4"/>
        <v>718129216</v>
      </c>
      <c r="I86" s="12">
        <f t="shared" si="4"/>
        <v>2392506.1000000238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2018-02-25T04:32:02Z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