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<sst xmlns="http://schemas.openxmlformats.org/spreadsheetml/2006/main" count="141" uniqueCount="128">
  <si>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</si>
  <si>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</si>
  <si>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</si>
  <si>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</si>
  <si>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</si>
  <si>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</si>
  <si>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</si>
  <si>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</si>
  <si>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</si>
  <si>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</si>
  <si>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</si>
  <si>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</si>
  <si>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</si>
  <si>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</si>
  <si>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</si>
  <si>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</si>
  <si>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</si>
  <si>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</si>
  <si>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</si>
  <si>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</si>
  <si>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</si>
  <si>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</si>
  <si>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</si>
  <si>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</si>
  <si>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</si>
  <si>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</si>
  <si>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</si>
  <si>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</si>
  <si>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</si>
  <si>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</si>
  <si>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</si>
  <si>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</si>
  <si>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</si>
  <si>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</si>
  <si>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</si>
  <si>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</si>
  <si>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</si>
  <si>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</si>
  <si>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</si>
  <si>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</si>
  <si>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</si>
  <si>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</si>
  <si>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</si>
  <si>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</si>
  <si>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</si>
  <si>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</si>
  <si>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</si>
  <si>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</si>
  <si>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</si>
  <si>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</si>
  <si>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</si>
  <si>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</si>
  <si>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</si>
  <si>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</si>
  <si>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</si>
  <si>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</si>
  <si>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</si>
  <si>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</si>
  <si>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</si>
  <si>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</si>
  <si>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</si>
  <si>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</si>
  <si>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</si>
  <si>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</si>
  <si>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</si>
  <si>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</si>
  <si>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</si>
  <si>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</si>
  <si>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</si>
  <si>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</si>
  <si>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</si>
  <si>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</si>
  <si>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</si>
  <si>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</si>
  <si>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</si>
  <si>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</si>
  <si>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</si>
  <si>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</si>
  <si>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</si>
  <si>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</si>
  <si>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</si>
  <si>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</si>
  <si>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</si>
  <si>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</si>
  <si>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</si>
  <si>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</si>
  <si>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</si>
  <si>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</si>
  <si>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</si>
  <si>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</si>
  <si>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</si>
  <si>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</si>
  <si>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</si>
  <si>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</si>
  <si>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</si>
  <si>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</si>
  <si>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</si>
  <si>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</si>
  <si>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</si>
  <si>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</si>
  <si>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</si>
  <si>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</si>
  <si>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</si>
  <si>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</si>
  <si>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</si>
  <si>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</si>
  <si>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</si>
  <si>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</si>
  <si>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</si>
  <si>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</si>
  <si>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</si>
  <si>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</si>
  <si>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</si>
  <si>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</si>
  <si>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</si>
  <si>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</si>
  <si>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</si>
  <si>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</si>
  <si>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</si>
  <si>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</si>
  <si>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</si>
  <si>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</si>
  <si>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</si>
  <si>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</si>
  <si>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</si>
  <si>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</si>
  <si>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</si>
  <si>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Fiscalía General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</si>
</sst>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45084295</v>
      </c>
      <c r="D16" s="28">
        <f>SUM(D17:D23)</f>
        <v>45302847.609999999</v>
      </c>
      <c r="E16" s="28"/>
      <c r="F16" s="29" t="s">
        <v>8</v>
      </c>
      <c r="G16" s="29">
        <f>SUM(G17:G25)</f>
        <v>32055889</v>
      </c>
      <c r="H16" s="30">
        <f>SUM(H17:H25)</f>
        <v>17483553.649999999</v>
      </c>
    </row>
    <row r="17" spans="2:8" s="5" customFormat="1" ht="15" x14ac:dyDescent="0.25">
      <c r="B17" s="31" t="s">
        <v>9</v>
      </c>
      <c r="C17" s="75">
        <v>156000</v>
      </c>
      <c r="D17" s="75">
        <v>150000</v>
      </c>
      <c r="E17" s="32"/>
      <c r="F17" s="32" t="s">
        <v>10</v>
      </c>
      <c r="G17" s="75">
        <v>0</v>
      </c>
      <c r="H17" s="75">
        <v>0</v>
      </c>
    </row>
    <row r="18" spans="2:8" s="5" customFormat="1" ht="15" x14ac:dyDescent="0.25">
      <c r="B18" s="31" t="s">
        <v>11</v>
      </c>
      <c r="C18" s="75">
        <v>2251076</v>
      </c>
      <c r="D18" s="75">
        <v>457511.98</v>
      </c>
      <c r="E18" s="32"/>
      <c r="F18" s="32" t="s">
        <v>12</v>
      </c>
      <c r="G18" s="75">
        <v>13578554</v>
      </c>
      <c r="H18" s="75">
        <v>0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0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42677219</v>
      </c>
      <c r="D22" s="75">
        <v>44695335.630000003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18477335</v>
      </c>
      <c r="H23" s="75">
        <v>17483553.649999999</v>
      </c>
    </row>
    <row r="24" spans="2:8" s="5" customFormat="1" ht="15" x14ac:dyDescent="0.25">
      <c r="B24" s="27" t="s">
        <v>23</v>
      </c>
      <c r="C24" s="28">
        <f>SUM(C25:C31)</f>
        <v>30664363</v>
      </c>
      <c r="D24" s="28">
        <f>SUM(D25:D31)</f>
        <v>17525895.989999998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0</v>
      </c>
      <c r="H25" s="75">
        <v>0</v>
      </c>
    </row>
    <row r="26" spans="2:8" s="5" customFormat="1" ht="15" x14ac:dyDescent="0.25">
      <c r="B26" s="31" t="s">
        <v>27</v>
      </c>
      <c r="C26" s="75">
        <v>30596885</v>
      </c>
      <c r="D26" s="75">
        <v>17525895.989999998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67478</v>
      </c>
      <c r="D27" s="75">
        <v>0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5000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5000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58604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58604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75748658</v>
      </c>
      <c r="D54" s="72">
        <f>+D16+D24+D32+D38++D44+D45+D48</f>
        <v>62828743.599999994</v>
      </c>
      <c r="E54" s="72"/>
      <c r="F54" s="73" t="s">
        <v>83</v>
      </c>
      <c r="G54" s="72">
        <f>+G16+G26+G30+G33++G34+G38+G45+G49</f>
        <v>32060889</v>
      </c>
      <c r="H54" s="74">
        <f>+H16+H26+H30+H33++H34+H38+H45+H49</f>
        <v>17542157.649999999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Fiscalía General del Estado de Querétaro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0</v>
      </c>
      <c r="D72" s="75">
        <v>0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404593274</v>
      </c>
      <c r="D73" s="75">
        <v>359268084.52999997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29805142</v>
      </c>
      <c r="D74" s="75">
        <v>25975371.43</v>
      </c>
      <c r="E74" s="36"/>
      <c r="F74" s="53" t="s">
        <v>95</v>
      </c>
      <c r="G74" s="75">
        <v>29503825</v>
      </c>
      <c r="H74" s="75">
        <v>34318917.109999999</v>
      </c>
    </row>
    <row r="75" spans="2:12" s="50" customFormat="1" ht="15" x14ac:dyDescent="0.25">
      <c r="B75" s="48" t="s">
        <v>96</v>
      </c>
      <c r="C75" s="75">
        <v>-94386275</v>
      </c>
      <c r="D75" s="75">
        <v>-60077689.640000001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0</v>
      </c>
      <c r="D76" s="75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29503825</v>
      </c>
      <c r="H77" s="37">
        <f>SUM(H70:H75)</f>
        <v>34318917.109999999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61564714</v>
      </c>
      <c r="H79" s="37">
        <f>+H54+H77</f>
        <v>51861074.759999998</v>
      </c>
    </row>
    <row r="80" spans="2:12" s="50" customFormat="1" x14ac:dyDescent="0.2">
      <c r="B80" s="48" t="s">
        <v>103</v>
      </c>
      <c r="C80" s="36">
        <f>SUM(C70:C78)</f>
        <v>340012141</v>
      </c>
      <c r="D80" s="36">
        <f>SUM(D70:D78)</f>
        <v>325165766.31999999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415760799</v>
      </c>
      <c r="D82" s="36">
        <f>+D54+D80</f>
        <v>387994509.91999996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0</v>
      </c>
      <c r="H83" s="37">
        <f>SUM(H85:H87)</f>
        <v>0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0</v>
      </c>
      <c r="H85" s="75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354196082</v>
      </c>
      <c r="H89" s="37">
        <f>SUM(H91:H95)</f>
        <v>336133435.15999997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18062647</v>
      </c>
      <c r="H91" s="75">
        <v>15751140.640000001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336133435</v>
      </c>
      <c r="H92" s="75">
        <v>320382294.51999998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354196082</v>
      </c>
      <c r="H102" s="37">
        <f>+H83+H89+H97</f>
        <v>336133435.15999997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415760796</v>
      </c>
      <c r="H104" s="37">
        <f>+H79+H102</f>
        <v>387994509.91999996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