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ebolledo\Desktop\Nueva carpeta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I30" i="1"/>
  <c r="I51" i="1" s="1"/>
  <c r="R22" i="1"/>
  <c r="Q22" i="1"/>
  <c r="I17" i="1"/>
  <c r="R17" i="1"/>
  <c r="R26" i="1" s="1"/>
  <c r="Q17" i="1"/>
  <c r="Q26" i="1"/>
  <c r="J17" i="1"/>
  <c r="J51" i="1" s="1"/>
  <c r="R46" i="1" l="1"/>
  <c r="R51" i="1" s="1"/>
  <c r="Q50" i="1" s="1"/>
  <c r="Q43" i="1"/>
  <c r="Q46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<sst xmlns="http://schemas.openxmlformats.org/spreadsheetml/2006/main" count="69" uniqueCount="60">
  <si>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</si>
  <si>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</si>
  <si>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</si>
  <si>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</si>
  <si>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</si>
  <si>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</si>
  <si>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</si>
  <si>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</si>
  <si>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</si>
  <si>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</si>
  <si>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</si>
  <si>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</si>
  <si>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</si>
  <si>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</si>
  <si>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</si>
  <si>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</si>
  <si>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</si>
  <si>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</si>
  <si>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</si>
  <si>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</si>
  <si>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</si>
  <si>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</si>
  <si>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</si>
  <si>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</si>
  <si>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</si>
  <si>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</si>
  <si>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</si>
  <si>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</si>
  <si>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</si>
  <si>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</si>
  <si>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</si>
  <si>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</si>
  <si>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</si>
  <si>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</si>
  <si>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</si>
  <si>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</si>
  <si>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</si>
  <si>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</si>
  <si>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</si>
  <si>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</si>
  <si>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</si>
  <si>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</si>
  <si>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</si>
  <si>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</si>
  <si>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</si>
  <si>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</si>
  <si>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</si>
  <si>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</si>
  <si>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</si>
  <si>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</si>
  <si>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</si>
  <si>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</si>
  <si>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</si>
  <si>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</si>
  <si>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</si>
  <si>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Magistrado Presidente</t>
  </si>
  <si>
    <t>Oficial Mayor</t>
  </si>
  <si>
    <t>Mtro. Martín Silva Vázquez</t>
  </si>
  <si>
    <t>L.A.E. Fernando Reza Anaya</t>
  </si>
  <si>
    <t>Tribunal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</si>
</sst>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32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"/>
      <c r="T2" s="2"/>
    </row>
    <row r="3" spans="3:20" x14ac:dyDescent="0.2">
      <c r="D3" s="65" t="s">
        <v>51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"/>
    </row>
    <row r="4" spans="3:20" x14ac:dyDescent="0.2"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"/>
    </row>
    <row r="5" spans="3:20" ht="12" customHeight="1" x14ac:dyDescent="0.2"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</row>
    <row r="6" spans="3:20" ht="12" customHeight="1" x14ac:dyDescent="0.2">
      <c r="D6" s="66" t="s">
        <v>52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4"/>
    </row>
    <row r="7" spans="3:20" ht="12" customHeight="1" x14ac:dyDescent="0.2">
      <c r="D7" s="66" t="s"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4"/>
    </row>
    <row r="8" spans="3:20" ht="12" customHeight="1" x14ac:dyDescent="0.2">
      <c r="D8" s="66" t="s">
        <v>59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"/>
    </row>
    <row r="9" spans="3:20" ht="12" customHeight="1" x14ac:dyDescent="0.2">
      <c r="C9" s="5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67" t="s">
        <v>1</v>
      </c>
      <c r="E12" s="67"/>
      <c r="F12" s="67"/>
      <c r="G12" s="67"/>
      <c r="H12" s="15"/>
      <c r="I12" s="16">
        <v>2017</v>
      </c>
      <c r="J12" s="16">
        <v>2016</v>
      </c>
      <c r="K12" s="17"/>
      <c r="L12" s="67" t="s">
        <v>1</v>
      </c>
      <c r="M12" s="67"/>
      <c r="N12" s="67"/>
      <c r="O12" s="67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24517645.02</v>
      </c>
      <c r="J17" s="27">
        <f>SUM(J18:J28)</f>
        <v>22884136.219999999</v>
      </c>
      <c r="K17" s="24"/>
      <c r="L17" s="24"/>
      <c r="M17" s="68" t="s">
        <v>4</v>
      </c>
      <c r="N17" s="68"/>
      <c r="O17" s="68"/>
      <c r="P17" s="68"/>
      <c r="Q17" s="27">
        <f>ROUND(SUM(Q18:Q20),2)</f>
        <v>326455.59999999998</v>
      </c>
      <c r="R17" s="27">
        <f>ROUND(SUM(R18:R20),2)</f>
        <v>0</v>
      </c>
      <c r="S17" s="22"/>
      <c r="T17" s="11"/>
    </row>
    <row r="18" spans="3:20" ht="15" customHeight="1" x14ac:dyDescent="0.25">
      <c r="C18" s="23"/>
      <c r="D18" s="24"/>
      <c r="E18" s="25"/>
      <c r="F18" s="69" t="s">
        <v>5</v>
      </c>
      <c r="G18" s="69"/>
      <c r="H18" s="69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9" t="s">
        <v>7</v>
      </c>
      <c r="G19" s="69"/>
      <c r="H19" s="69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269201.26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9" t="s">
        <v>9</v>
      </c>
      <c r="G20" s="69"/>
      <c r="H20" s="69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57254.34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9" t="s">
        <v>11</v>
      </c>
      <c r="G21" s="69"/>
      <c r="H21" s="69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9" t="s">
        <v>12</v>
      </c>
      <c r="G22" s="69"/>
      <c r="H22" s="69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0</v>
      </c>
      <c r="R22" s="27">
        <f>ROUND(SUM(R23:R25),2)</f>
        <v>0</v>
      </c>
      <c r="S22" s="22"/>
      <c r="T22" s="11"/>
    </row>
    <row r="23" spans="3:20" ht="15" customHeight="1" x14ac:dyDescent="0.25">
      <c r="C23" s="23"/>
      <c r="D23" s="24"/>
      <c r="E23" s="29"/>
      <c r="F23" s="69" t="s">
        <v>14</v>
      </c>
      <c r="G23" s="69"/>
      <c r="H23" s="69"/>
      <c r="I23" s="62">
        <v>66248.02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9" t="s">
        <v>15</v>
      </c>
      <c r="G24" s="69"/>
      <c r="H24" s="69"/>
      <c r="I24" s="62">
        <v>0</v>
      </c>
      <c r="J24" s="62">
        <v>0</v>
      </c>
      <c r="K24" s="24"/>
      <c r="L24" s="24"/>
      <c r="M24" s="21"/>
      <c r="N24" s="70" t="s">
        <v>8</v>
      </c>
      <c r="O24" s="70"/>
      <c r="P24" s="70"/>
      <c r="Q24" s="62">
        <v>0</v>
      </c>
      <c r="R24" s="62">
        <v>0</v>
      </c>
      <c r="S24" s="22"/>
      <c r="T24" s="11"/>
    </row>
    <row r="25" spans="3:20" ht="41.25" customHeight="1" x14ac:dyDescent="0.25">
      <c r="C25" s="23"/>
      <c r="D25" s="24"/>
      <c r="E25" s="29"/>
      <c r="F25" s="69" t="s">
        <v>16</v>
      </c>
      <c r="G25" s="69"/>
      <c r="H25" s="69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0</v>
      </c>
      <c r="R25" s="62">
        <v>0</v>
      </c>
      <c r="S25" s="22"/>
      <c r="T25" s="11"/>
    </row>
    <row r="26" spans="3:20" ht="15" customHeight="1" x14ac:dyDescent="0.25">
      <c r="C26" s="23"/>
      <c r="D26" s="24"/>
      <c r="E26" s="29"/>
      <c r="F26" s="69" t="s">
        <v>18</v>
      </c>
      <c r="G26" s="69"/>
      <c r="H26" s="69"/>
      <c r="I26" s="62">
        <v>0</v>
      </c>
      <c r="J26" s="62">
        <v>0</v>
      </c>
      <c r="K26" s="24"/>
      <c r="L26" s="24"/>
      <c r="M26" s="68" t="s">
        <v>19</v>
      </c>
      <c r="N26" s="68"/>
      <c r="O26" s="68"/>
      <c r="P26" s="68"/>
      <c r="Q26" s="27">
        <f>ROUND(Q17-Q22,2)</f>
        <v>326455.59999999998</v>
      </c>
      <c r="R26" s="27">
        <f>ROUND(R17-R22,2)</f>
        <v>0</v>
      </c>
      <c r="S26" s="22"/>
      <c r="T26" s="11"/>
    </row>
    <row r="27" spans="3:20" ht="15" customHeight="1" x14ac:dyDescent="0.25">
      <c r="C27" s="23"/>
      <c r="D27" s="24"/>
      <c r="E27" s="29"/>
      <c r="F27" s="69" t="s">
        <v>20</v>
      </c>
      <c r="G27" s="69"/>
      <c r="H27" s="69"/>
      <c r="I27" s="62">
        <v>24451397</v>
      </c>
      <c r="J27" s="62">
        <v>22884136.219999999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9" t="s">
        <v>21</v>
      </c>
      <c r="G28" s="69"/>
      <c r="H28" s="32"/>
      <c r="I28" s="62">
        <v>0</v>
      </c>
      <c r="J28" s="62">
        <v>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24209441.720000003</v>
      </c>
      <c r="J30" s="27">
        <f>+J31+J32+J33+J35+J36+J37+J38+J39+J40+J41+J42+J43+J45+J46+J47+J49</f>
        <v>23406146.889999997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9" t="s">
        <v>23</v>
      </c>
      <c r="G31" s="69"/>
      <c r="H31" s="69"/>
      <c r="I31" s="62">
        <v>22217036.620000001</v>
      </c>
      <c r="J31" s="62">
        <v>19684595.809999999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9" t="s">
        <v>24</v>
      </c>
      <c r="G32" s="69"/>
      <c r="H32" s="69"/>
      <c r="I32" s="62">
        <v>129017.44</v>
      </c>
      <c r="J32" s="62">
        <v>227228.74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9" t="s">
        <v>26</v>
      </c>
      <c r="G33" s="69"/>
      <c r="H33" s="69"/>
      <c r="I33" s="62">
        <v>1845135.3600000001</v>
      </c>
      <c r="J33" s="62">
        <v>2475896.34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9" t="s">
        <v>29</v>
      </c>
      <c r="G35" s="69"/>
      <c r="H35" s="69"/>
      <c r="I35" s="62">
        <v>0</v>
      </c>
      <c r="J35" s="62">
        <v>0</v>
      </c>
      <c r="K35" s="24"/>
      <c r="L35" s="24"/>
      <c r="M35" s="31"/>
      <c r="N35" s="70" t="s">
        <v>30</v>
      </c>
      <c r="O35" s="70"/>
      <c r="P35" s="70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9" t="s">
        <v>31</v>
      </c>
      <c r="G36" s="69"/>
      <c r="H36" s="69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9" t="s">
        <v>32</v>
      </c>
      <c r="G37" s="69"/>
      <c r="H37" s="69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9" t="s">
        <v>33</v>
      </c>
      <c r="G38" s="69"/>
      <c r="H38" s="69"/>
      <c r="I38" s="62">
        <v>0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9" t="s">
        <v>35</v>
      </c>
      <c r="G39" s="69"/>
      <c r="H39" s="69"/>
      <c r="I39" s="62">
        <v>0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9" t="s">
        <v>36</v>
      </c>
      <c r="G40" s="69"/>
      <c r="H40" s="69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9" t="s">
        <v>37</v>
      </c>
      <c r="G41" s="69"/>
      <c r="H41" s="69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9" t="s">
        <v>39</v>
      </c>
      <c r="G42" s="69"/>
      <c r="H42" s="69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9" t="s">
        <v>40</v>
      </c>
      <c r="G43" s="69"/>
      <c r="H43" s="69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0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9" t="s">
        <v>42</v>
      </c>
      <c r="G45" s="69"/>
      <c r="H45" s="69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9" t="s">
        <v>43</v>
      </c>
      <c r="G46" s="69"/>
      <c r="H46" s="69"/>
      <c r="I46" s="62">
        <v>0</v>
      </c>
      <c r="J46" s="62">
        <v>0</v>
      </c>
      <c r="K46" s="24"/>
      <c r="L46" s="71" t="s">
        <v>44</v>
      </c>
      <c r="M46" s="71"/>
      <c r="N46" s="71"/>
      <c r="O46" s="71"/>
      <c r="P46" s="71"/>
      <c r="Q46" s="36">
        <f>ROUND(I51+Q26+Q43,2)</f>
        <v>634658.9</v>
      </c>
      <c r="R46" s="36">
        <f>ROUND(J51+R26+R43,2)</f>
        <v>-522010.67</v>
      </c>
      <c r="S46" s="22"/>
      <c r="T46" s="11"/>
    </row>
    <row r="47" spans="3:20" ht="15" customHeight="1" x14ac:dyDescent="0.25">
      <c r="C47" s="23"/>
      <c r="D47" s="24"/>
      <c r="E47" s="31"/>
      <c r="F47" s="69" t="s">
        <v>45</v>
      </c>
      <c r="G47" s="69"/>
      <c r="H47" s="69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9" t="s">
        <v>46</v>
      </c>
      <c r="G49" s="69"/>
      <c r="H49" s="69"/>
      <c r="I49" s="62">
        <v>18252.3</v>
      </c>
      <c r="J49" s="62">
        <v>1018426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71" t="s">
        <v>47</v>
      </c>
      <c r="M50" s="71"/>
      <c r="N50" s="71"/>
      <c r="O50" s="71"/>
      <c r="P50" s="71"/>
      <c r="Q50" s="37">
        <f>R51</f>
        <v>29854.330000000016</v>
      </c>
      <c r="R50" s="62">
        <v>551865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308203.3</v>
      </c>
      <c r="J51" s="36">
        <f>J17-J30</f>
        <v>-522010.66999999806</v>
      </c>
      <c r="K51" s="41"/>
      <c r="L51" s="71" t="s">
        <v>49</v>
      </c>
      <c r="M51" s="71"/>
      <c r="N51" s="71"/>
      <c r="O51" s="71"/>
      <c r="P51" s="71"/>
      <c r="Q51" s="37">
        <v>104814.66</v>
      </c>
      <c r="R51" s="36">
        <f>+R46+R50</f>
        <v>29854.330000000016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75"/>
      <c r="P57" s="75"/>
      <c r="Q57" s="75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72" t="s">
        <v>57</v>
      </c>
      <c r="H58" s="72"/>
      <c r="I58" s="3"/>
      <c r="J58" s="59"/>
      <c r="K58" s="58"/>
      <c r="O58" s="73" t="s">
        <v>58</v>
      </c>
      <c r="P58" s="73"/>
      <c r="Q58" s="73"/>
    </row>
    <row r="59" spans="3:22" ht="14.1" customHeight="1" x14ac:dyDescent="0.2">
      <c r="C59" s="60"/>
      <c r="D59" s="3"/>
      <c r="E59" s="3"/>
      <c r="F59" s="61"/>
      <c r="G59" s="74" t="s">
        <v>55</v>
      </c>
      <c r="H59" s="74"/>
      <c r="I59" s="3"/>
      <c r="J59" s="59"/>
      <c r="K59" s="58"/>
      <c r="O59" s="74" t="s">
        <v>56</v>
      </c>
      <c r="P59" s="74"/>
      <c r="Q59" s="74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L46:P46"/>
    <mergeCell ref="F37:H37"/>
    <mergeCell ref="F38:H38"/>
    <mergeCell ref="F39:H39"/>
    <mergeCell ref="F40:H40"/>
    <mergeCell ref="F41:H41"/>
    <mergeCell ref="N41:P41"/>
    <mergeCell ref="F42:H42"/>
    <mergeCell ref="F43:H43"/>
    <mergeCell ref="M43:P43"/>
    <mergeCell ref="F45:H45"/>
    <mergeCell ref="F46:H46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D12:G12"/>
    <mergeCell ref="L12:O12"/>
    <mergeCell ref="D15:H15"/>
    <mergeCell ref="L15:P15"/>
    <mergeCell ref="E17:H17"/>
    <mergeCell ref="M17:P17"/>
    <mergeCell ref="D9:F9"/>
    <mergeCell ref="G9:Q9"/>
    <mergeCell ref="D4:S4"/>
    <mergeCell ref="D2:R2"/>
    <mergeCell ref="D5:S5"/>
    <mergeCell ref="D6:S6"/>
    <mergeCell ref="D7:S7"/>
    <mergeCell ref="D8:S8"/>
    <mergeCell ref="D3:S3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Rebolledo Aguilar, Dulce María</cp:lastModifiedBy>
  <dcterms:created xsi:type="dcterms:W3CDTF">2017-12-14T16:44:24Z</dcterms:created>
  <dcterms:modified xsi:type="dcterms:W3CDTF">2018-02-28T16:23:49Z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