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wnloads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<sst xmlns="http://schemas.openxmlformats.org/spreadsheetml/2006/main" count="91" uniqueCount="91">
  <si>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</si>
  <si>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</si>
  <si>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</si>
  <si>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</si>
  <si>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</si>
  <si>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</si>
  <si>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</si>
  <si>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</si>
  <si>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</si>
  <si>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</si>
  <si>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</si>
  <si>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</si>
  <si>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</si>
  <si>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</si>
  <si>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</si>
  <si>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</si>
  <si>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</si>
  <si>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</si>
  <si>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</si>
  <si>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</si>
  <si>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</si>
  <si>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</si>
  <si>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</si>
  <si>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</si>
  <si>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</si>
  <si>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</si>
  <si>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</si>
  <si>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</si>
  <si>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</si>
  <si>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</si>
  <si>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</si>
  <si>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</si>
  <si>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</si>
  <si>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</si>
  <si>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</si>
  <si>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</si>
  <si>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</si>
  <si>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</si>
  <si>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</si>
  <si>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</si>
  <si>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</si>
  <si>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</si>
  <si>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</si>
  <si>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</si>
  <si>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</si>
  <si>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</si>
  <si>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</si>
  <si>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</si>
  <si>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</si>
  <si>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</si>
  <si>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</si>
  <si>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</si>
  <si>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</si>
  <si>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</si>
  <si>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</si>
  <si>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</si>
  <si>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</si>
  <si>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</si>
  <si>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</si>
  <si>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</si>
  <si>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</si>
  <si>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</si>
  <si>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</si>
  <si>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</si>
  <si>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</si>
  <si>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</si>
  <si>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</si>
  <si>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</si>
  <si>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</si>
  <si>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</si>
  <si>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</si>
  <si>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</si>
  <si>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</si>
  <si>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</si>
  <si>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</si>
  <si>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</si>
  <si>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</si>
  <si>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</si>
  <si>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</si>
  <si>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</si>
  <si>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</si>
  <si>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</si>
  <si>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</si>
  <si>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</si>
  <si>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</si>
  <si>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</si>
  <si>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</si>
  <si>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</si>
  <si>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</si>
  <si>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Tribunal Electoral del Estado de QuerÃ©taro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</si>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</sst>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7" sqref="B7:I7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20509637.68</v>
      </c>
      <c r="E14" s="4">
        <f>SUM(E15:E21)</f>
        <v>1707398.9399999997</v>
      </c>
      <c r="F14" s="4">
        <f t="shared" ref="F14:F77" si="0">+D14+E14</f>
        <v>22217036.620000001</v>
      </c>
      <c r="G14" s="4">
        <f>SUM(G15:G21)</f>
        <v>22217036.609999999</v>
      </c>
      <c r="H14" s="4">
        <f>SUM(H15:H21)</f>
        <v>22191400.809999999</v>
      </c>
      <c r="I14" s="4">
        <f t="shared" ref="I14:I77" si="1">+F14-G14</f>
        <v>1.0000001639127731E-2</v>
      </c>
      <c r="K14" s="8"/>
    </row>
    <row r="15" spans="2:11" s="1" customFormat="1" ht="15" x14ac:dyDescent="0.25">
      <c r="B15" s="5"/>
      <c r="C15" s="6" t="s">
        <v>13</v>
      </c>
      <c r="D15" s="19">
        <v>13190926.119999999</v>
      </c>
      <c r="E15" s="19">
        <v>1075408.69</v>
      </c>
      <c r="F15" s="7">
        <f t="shared" si="0"/>
        <v>14266334.809999999</v>
      </c>
      <c r="G15" s="19">
        <v>14266334.810000001</v>
      </c>
      <c r="H15" s="19">
        <v>14266334.810000001</v>
      </c>
      <c r="I15" s="7">
        <f t="shared" si="1"/>
        <v>-1.862645149230957E-9</v>
      </c>
      <c r="K15" s="8"/>
    </row>
    <row r="16" spans="2:11" s="1" customFormat="1" ht="15" x14ac:dyDescent="0.25">
      <c r="B16" s="5"/>
      <c r="C16" s="6" t="s">
        <v>14</v>
      </c>
      <c r="D16" s="19">
        <v>0</v>
      </c>
      <c r="E16" s="19">
        <v>0</v>
      </c>
      <c r="F16" s="7">
        <f t="shared" si="0"/>
        <v>0</v>
      </c>
      <c r="G16" s="19">
        <v>0</v>
      </c>
      <c r="H16" s="19">
        <v>0</v>
      </c>
      <c r="I16" s="7">
        <f t="shared" si="1"/>
        <v>0</v>
      </c>
      <c r="K16" s="8"/>
    </row>
    <row r="17" spans="2:11" s="1" customFormat="1" ht="15" x14ac:dyDescent="0.25">
      <c r="B17" s="5"/>
      <c r="C17" s="6" t="s">
        <v>15</v>
      </c>
      <c r="D17" s="19">
        <v>3281228.28</v>
      </c>
      <c r="E17" s="19">
        <v>355145.66</v>
      </c>
      <c r="F17" s="7">
        <f t="shared" si="0"/>
        <v>3636373.94</v>
      </c>
      <c r="G17" s="19">
        <v>3636373.94</v>
      </c>
      <c r="H17" s="19">
        <v>3636373.94</v>
      </c>
      <c r="I17" s="7">
        <f t="shared" si="1"/>
        <v>0</v>
      </c>
      <c r="K17" s="8"/>
    </row>
    <row r="18" spans="2:11" s="1" customFormat="1" ht="15" x14ac:dyDescent="0.25">
      <c r="B18" s="5"/>
      <c r="C18" s="6" t="s">
        <v>16</v>
      </c>
      <c r="D18" s="19">
        <v>2257507.35</v>
      </c>
      <c r="E18" s="19">
        <v>-39235.339999999997</v>
      </c>
      <c r="F18" s="7">
        <f t="shared" si="0"/>
        <v>2218272.0100000002</v>
      </c>
      <c r="G18" s="19">
        <v>2218272</v>
      </c>
      <c r="H18" s="19">
        <v>2218272.0099999998</v>
      </c>
      <c r="I18" s="7">
        <f t="shared" si="1"/>
        <v>1.0000000242143869E-2</v>
      </c>
      <c r="K18" s="8"/>
    </row>
    <row r="19" spans="2:11" s="1" customFormat="1" ht="15" x14ac:dyDescent="0.25">
      <c r="B19" s="5"/>
      <c r="C19" s="6" t="s">
        <v>17</v>
      </c>
      <c r="D19" s="19">
        <v>1779975.93</v>
      </c>
      <c r="E19" s="19">
        <v>316079.93</v>
      </c>
      <c r="F19" s="7">
        <f t="shared" si="0"/>
        <v>2096055.8599999999</v>
      </c>
      <c r="G19" s="19">
        <v>2096055.86</v>
      </c>
      <c r="H19" s="19">
        <v>2070420.05</v>
      </c>
      <c r="I19" s="7">
        <f t="shared" si="1"/>
        <v>-2.3283064365386963E-10</v>
      </c>
      <c r="K19" s="8"/>
    </row>
    <row r="20" spans="2:11" s="1" customFormat="1" ht="15" x14ac:dyDescent="0.25">
      <c r="B20" s="5"/>
      <c r="C20" s="6" t="s">
        <v>18</v>
      </c>
      <c r="D20" s="19">
        <v>0</v>
      </c>
      <c r="E20" s="19">
        <v>0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0</v>
      </c>
      <c r="E21" s="19">
        <v>0</v>
      </c>
      <c r="F21" s="7">
        <f t="shared" si="0"/>
        <v>0</v>
      </c>
      <c r="G21" s="19">
        <v>0</v>
      </c>
      <c r="H21" s="19">
        <v>0</v>
      </c>
      <c r="I21" s="7">
        <f t="shared" si="1"/>
        <v>0</v>
      </c>
      <c r="K21" s="8"/>
    </row>
    <row r="22" spans="2:11" s="1" customFormat="1" x14ac:dyDescent="0.2">
      <c r="B22" s="27" t="s">
        <v>20</v>
      </c>
      <c r="C22" s="28"/>
      <c r="D22" s="4">
        <f>SUM(D23:D31)</f>
        <v>192000</v>
      </c>
      <c r="E22" s="4">
        <f>SUM(E23:E31)</f>
        <v>-62982.560000000012</v>
      </c>
      <c r="F22" s="4">
        <f t="shared" si="0"/>
        <v>129017.43999999999</v>
      </c>
      <c r="G22" s="4">
        <f>SUM(G23:G31)</f>
        <v>129017.44</v>
      </c>
      <c r="H22" s="4">
        <f>SUM(H23:H31)</f>
        <v>129017.44</v>
      </c>
      <c r="I22" s="4">
        <f t="shared" si="1"/>
        <v>-1.4551915228366852E-11</v>
      </c>
      <c r="K22" s="8"/>
    </row>
    <row r="23" spans="2:11" s="1" customFormat="1" ht="24" x14ac:dyDescent="0.25">
      <c r="B23" s="5"/>
      <c r="C23" s="6" t="s">
        <v>21</v>
      </c>
      <c r="D23" s="19">
        <v>124000</v>
      </c>
      <c r="E23" s="19">
        <v>-26527.29</v>
      </c>
      <c r="F23" s="7">
        <f t="shared" si="0"/>
        <v>97472.709999999992</v>
      </c>
      <c r="G23" s="19">
        <v>97472.71</v>
      </c>
      <c r="H23" s="19">
        <v>97472.71</v>
      </c>
      <c r="I23" s="7">
        <f t="shared" si="1"/>
        <v>-1.4551915228366852E-11</v>
      </c>
      <c r="K23" s="8"/>
    </row>
    <row r="24" spans="2:11" s="1" customFormat="1" ht="15" x14ac:dyDescent="0.25">
      <c r="B24" s="5"/>
      <c r="C24" s="6" t="s">
        <v>22</v>
      </c>
      <c r="D24" s="19">
        <v>2000</v>
      </c>
      <c r="E24" s="19">
        <v>5937.24</v>
      </c>
      <c r="F24" s="7">
        <f t="shared" si="0"/>
        <v>7937.24</v>
      </c>
      <c r="G24" s="19">
        <v>7937.24</v>
      </c>
      <c r="H24" s="19">
        <v>7937.24</v>
      </c>
      <c r="I24" s="7">
        <f t="shared" si="1"/>
        <v>0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0</v>
      </c>
      <c r="F25" s="7">
        <f t="shared" si="0"/>
        <v>0</v>
      </c>
      <c r="G25" s="19">
        <v>0</v>
      </c>
      <c r="H25" s="19">
        <v>0</v>
      </c>
      <c r="I25" s="7">
        <f t="shared" si="1"/>
        <v>0</v>
      </c>
      <c r="K25" s="8"/>
    </row>
    <row r="26" spans="2:11" s="1" customFormat="1" ht="15" x14ac:dyDescent="0.25">
      <c r="B26" s="5"/>
      <c r="C26" s="6" t="s">
        <v>24</v>
      </c>
      <c r="D26" s="19">
        <v>4000</v>
      </c>
      <c r="E26" s="19">
        <v>-2249.38</v>
      </c>
      <c r="F26" s="7">
        <f t="shared" si="0"/>
        <v>1750.62</v>
      </c>
      <c r="G26" s="19">
        <v>1750.62</v>
      </c>
      <c r="H26" s="19">
        <v>1750.62</v>
      </c>
      <c r="I26" s="7">
        <f t="shared" si="1"/>
        <v>0</v>
      </c>
      <c r="K26" s="8"/>
    </row>
    <row r="27" spans="2:11" s="1" customFormat="1" ht="15" x14ac:dyDescent="0.25">
      <c r="B27" s="5"/>
      <c r="C27" s="6" t="s">
        <v>25</v>
      </c>
      <c r="D27" s="19">
        <v>0</v>
      </c>
      <c r="E27" s="19">
        <v>0</v>
      </c>
      <c r="F27" s="7">
        <f t="shared" si="0"/>
        <v>0</v>
      </c>
      <c r="G27" s="19">
        <v>0</v>
      </c>
      <c r="H27" s="19">
        <v>0</v>
      </c>
      <c r="I27" s="7">
        <f t="shared" si="1"/>
        <v>0</v>
      </c>
      <c r="K27" s="8"/>
    </row>
    <row r="28" spans="2:11" s="1" customFormat="1" ht="15" x14ac:dyDescent="0.25">
      <c r="B28" s="5"/>
      <c r="C28" s="6" t="s">
        <v>26</v>
      </c>
      <c r="D28" s="19">
        <v>46000</v>
      </c>
      <c r="E28" s="19">
        <v>-33843.08</v>
      </c>
      <c r="F28" s="7">
        <f t="shared" si="0"/>
        <v>12156.919999999998</v>
      </c>
      <c r="G28" s="19">
        <v>12156.92</v>
      </c>
      <c r="H28" s="19">
        <v>12156.92</v>
      </c>
      <c r="I28" s="7">
        <f t="shared" si="1"/>
        <v>-1.8189894035458565E-12</v>
      </c>
      <c r="K28" s="8"/>
    </row>
    <row r="29" spans="2:11" s="1" customFormat="1" ht="15" x14ac:dyDescent="0.25">
      <c r="B29" s="5"/>
      <c r="C29" s="6" t="s">
        <v>27</v>
      </c>
      <c r="D29" s="19">
        <v>0</v>
      </c>
      <c r="E29" s="19">
        <v>0</v>
      </c>
      <c r="F29" s="7">
        <f t="shared" si="0"/>
        <v>0</v>
      </c>
      <c r="G29" s="19">
        <v>0</v>
      </c>
      <c r="H29" s="19">
        <v>0</v>
      </c>
      <c r="I29" s="7">
        <f t="shared" si="1"/>
        <v>0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16000</v>
      </c>
      <c r="E31" s="19">
        <v>-6300.05</v>
      </c>
      <c r="F31" s="7">
        <f t="shared" si="0"/>
        <v>9699.9500000000007</v>
      </c>
      <c r="G31" s="19">
        <v>9699.9500000000007</v>
      </c>
      <c r="H31" s="19">
        <v>9699.9500000000007</v>
      </c>
      <c r="I31" s="7">
        <f t="shared" si="1"/>
        <v>0</v>
      </c>
      <c r="K31" s="8"/>
    </row>
    <row r="32" spans="2:11" s="1" customFormat="1" x14ac:dyDescent="0.2">
      <c r="B32" s="27" t="s">
        <v>30</v>
      </c>
      <c r="C32" s="28"/>
      <c r="D32" s="4">
        <f>SUM(D33:D41)</f>
        <v>1899759.32</v>
      </c>
      <c r="E32" s="4">
        <f>SUM(E33:E41)</f>
        <v>-54623.960000000021</v>
      </c>
      <c r="F32" s="4">
        <f t="shared" si="0"/>
        <v>1845135.3600000001</v>
      </c>
      <c r="G32" s="4">
        <f>SUM(G33:G41)</f>
        <v>1845134.8800000001</v>
      </c>
      <c r="H32" s="4">
        <f>SUM(H33:H41)</f>
        <v>1777558.36</v>
      </c>
      <c r="I32" s="4">
        <f t="shared" si="1"/>
        <v>0.47999999998137355</v>
      </c>
      <c r="K32" s="8"/>
    </row>
    <row r="33" spans="2:11" s="1" customFormat="1" ht="15" x14ac:dyDescent="0.25">
      <c r="B33" s="5"/>
      <c r="C33" s="6" t="s">
        <v>31</v>
      </c>
      <c r="D33" s="19">
        <v>150000</v>
      </c>
      <c r="E33" s="19">
        <v>-15741.63</v>
      </c>
      <c r="F33" s="7">
        <f t="shared" si="0"/>
        <v>134258.37</v>
      </c>
      <c r="G33" s="19">
        <v>134258.37</v>
      </c>
      <c r="H33" s="19">
        <v>134258.37</v>
      </c>
      <c r="I33" s="7">
        <f t="shared" si="1"/>
        <v>0</v>
      </c>
      <c r="K33" s="8"/>
    </row>
    <row r="34" spans="2:11" s="1" customFormat="1" ht="15" x14ac:dyDescent="0.25">
      <c r="B34" s="5"/>
      <c r="C34" s="6" t="s">
        <v>32</v>
      </c>
      <c r="D34" s="19">
        <v>1000000</v>
      </c>
      <c r="E34" s="19">
        <v>-67400.63</v>
      </c>
      <c r="F34" s="7">
        <f t="shared" si="0"/>
        <v>932599.37</v>
      </c>
      <c r="G34" s="19">
        <v>932599.37</v>
      </c>
      <c r="H34" s="19">
        <v>932599.37</v>
      </c>
      <c r="I34" s="7">
        <f t="shared" si="1"/>
        <v>0</v>
      </c>
      <c r="K34" s="8"/>
    </row>
    <row r="35" spans="2:11" s="1" customFormat="1" ht="15" x14ac:dyDescent="0.25">
      <c r="B35" s="5"/>
      <c r="C35" s="6" t="s">
        <v>33</v>
      </c>
      <c r="D35" s="19">
        <v>180000</v>
      </c>
      <c r="E35" s="19">
        <v>-10053.74</v>
      </c>
      <c r="F35" s="7">
        <f t="shared" si="0"/>
        <v>169946.26</v>
      </c>
      <c r="G35" s="19">
        <v>169946.26</v>
      </c>
      <c r="H35" s="19">
        <v>169946.26</v>
      </c>
      <c r="I35" s="7">
        <f t="shared" si="1"/>
        <v>0</v>
      </c>
      <c r="K35" s="8"/>
    </row>
    <row r="36" spans="2:11" s="1" customFormat="1" ht="15" x14ac:dyDescent="0.25">
      <c r="B36" s="5"/>
      <c r="C36" s="6" t="s">
        <v>34</v>
      </c>
      <c r="D36" s="19">
        <v>22000</v>
      </c>
      <c r="E36" s="19">
        <v>15091.55</v>
      </c>
      <c r="F36" s="7">
        <f t="shared" si="0"/>
        <v>37091.550000000003</v>
      </c>
      <c r="G36" s="19">
        <v>37091.550000000003</v>
      </c>
      <c r="H36" s="19">
        <v>37091.550000000003</v>
      </c>
      <c r="I36" s="7">
        <f t="shared" si="1"/>
        <v>0</v>
      </c>
      <c r="K36" s="8"/>
    </row>
    <row r="37" spans="2:11" s="1" customFormat="1" ht="24" x14ac:dyDescent="0.25">
      <c r="B37" s="5"/>
      <c r="C37" s="6" t="s">
        <v>35</v>
      </c>
      <c r="D37" s="19">
        <v>23000</v>
      </c>
      <c r="E37" s="19">
        <v>124883.48</v>
      </c>
      <c r="F37" s="7">
        <f t="shared" si="0"/>
        <v>147883.47999999998</v>
      </c>
      <c r="G37" s="19">
        <v>147883</v>
      </c>
      <c r="H37" s="19">
        <v>147883.48000000001</v>
      </c>
      <c r="I37" s="7">
        <f t="shared" si="1"/>
        <v>0.47999999998137355</v>
      </c>
      <c r="K37" s="8"/>
    </row>
    <row r="38" spans="2:11" s="1" customFormat="1" ht="15" x14ac:dyDescent="0.25">
      <c r="B38" s="5"/>
      <c r="C38" s="6" t="s">
        <v>36</v>
      </c>
      <c r="D38" s="19">
        <v>145000</v>
      </c>
      <c r="E38" s="19">
        <v>-115000</v>
      </c>
      <c r="F38" s="7">
        <f t="shared" si="0"/>
        <v>30000</v>
      </c>
      <c r="G38" s="19">
        <v>30000</v>
      </c>
      <c r="H38" s="19">
        <v>30000</v>
      </c>
      <c r="I38" s="7">
        <f t="shared" si="1"/>
        <v>0</v>
      </c>
      <c r="K38" s="8"/>
    </row>
    <row r="39" spans="2:11" s="1" customFormat="1" ht="15" x14ac:dyDescent="0.25">
      <c r="B39" s="5"/>
      <c r="C39" s="6" t="s">
        <v>37</v>
      </c>
      <c r="D39" s="19">
        <v>15000</v>
      </c>
      <c r="E39" s="19">
        <v>-11404</v>
      </c>
      <c r="F39" s="7">
        <f t="shared" si="0"/>
        <v>3596</v>
      </c>
      <c r="G39" s="19">
        <v>3596</v>
      </c>
      <c r="H39" s="19">
        <v>3596</v>
      </c>
      <c r="I39" s="7">
        <f t="shared" si="1"/>
        <v>0</v>
      </c>
      <c r="K39" s="8"/>
    </row>
    <row r="40" spans="2:11" s="1" customFormat="1" ht="15" x14ac:dyDescent="0.25">
      <c r="B40" s="5"/>
      <c r="C40" s="6" t="s">
        <v>38</v>
      </c>
      <c r="D40" s="19">
        <v>0</v>
      </c>
      <c r="E40" s="19">
        <v>0</v>
      </c>
      <c r="F40" s="7">
        <f t="shared" si="0"/>
        <v>0</v>
      </c>
      <c r="G40" s="19">
        <v>0</v>
      </c>
      <c r="H40" s="19">
        <v>0</v>
      </c>
      <c r="I40" s="7">
        <f t="shared" si="1"/>
        <v>0</v>
      </c>
      <c r="K40" s="8"/>
    </row>
    <row r="41" spans="2:11" s="1" customFormat="1" ht="15" x14ac:dyDescent="0.25">
      <c r="B41" s="5"/>
      <c r="C41" s="6" t="s">
        <v>39</v>
      </c>
      <c r="D41" s="19">
        <v>364759.32</v>
      </c>
      <c r="E41" s="19">
        <v>25001.01</v>
      </c>
      <c r="F41" s="7">
        <f t="shared" si="0"/>
        <v>389760.33</v>
      </c>
      <c r="G41" s="19">
        <v>389760.33</v>
      </c>
      <c r="H41" s="19">
        <v>322183.33</v>
      </c>
      <c r="I41" s="7">
        <f t="shared" si="1"/>
        <v>0</v>
      </c>
      <c r="K41" s="8"/>
    </row>
    <row r="42" spans="2:11" s="1" customFormat="1" x14ac:dyDescent="0.2">
      <c r="B42" s="27" t="s">
        <v>40</v>
      </c>
      <c r="C42" s="28"/>
      <c r="D42" s="4">
        <f>SUM(D43:D51)</f>
        <v>0</v>
      </c>
      <c r="E42" s="4">
        <f>SUM(E43:E51)</f>
        <v>0</v>
      </c>
      <c r="F42" s="4">
        <f t="shared" si="0"/>
        <v>0</v>
      </c>
      <c r="G42" s="4">
        <f>SUM(G43:G51)</f>
        <v>0</v>
      </c>
      <c r="H42" s="4">
        <f>SUM(H43:H51)</f>
        <v>0</v>
      </c>
      <c r="I42" s="4">
        <f t="shared" si="1"/>
        <v>0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0</v>
      </c>
      <c r="E46" s="19">
        <v>0</v>
      </c>
      <c r="F46" s="7">
        <f t="shared" si="0"/>
        <v>0</v>
      </c>
      <c r="G46" s="19">
        <v>0</v>
      </c>
      <c r="H46" s="19">
        <v>0</v>
      </c>
      <c r="I46" s="7">
        <f t="shared" si="1"/>
        <v>0</v>
      </c>
      <c r="K46" s="8"/>
    </row>
    <row r="47" spans="2:11" s="1" customFormat="1" ht="15" x14ac:dyDescent="0.25">
      <c r="B47" s="5"/>
      <c r="C47" s="6" t="s">
        <v>45</v>
      </c>
      <c r="D47" s="19">
        <v>0</v>
      </c>
      <c r="E47" s="19">
        <v>0</v>
      </c>
      <c r="F47" s="7">
        <f t="shared" si="0"/>
        <v>0</v>
      </c>
      <c r="G47" s="19">
        <v>0</v>
      </c>
      <c r="H47" s="19">
        <v>0</v>
      </c>
      <c r="I47" s="7">
        <f t="shared" si="1"/>
        <v>0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0</v>
      </c>
      <c r="E52" s="4">
        <f>SUM(E53:E61)</f>
        <v>326455.59999999998</v>
      </c>
      <c r="F52" s="4">
        <f t="shared" si="0"/>
        <v>326455.59999999998</v>
      </c>
      <c r="G52" s="4">
        <f>SUM(G53:G61)</f>
        <v>326455.59999999998</v>
      </c>
      <c r="H52" s="4">
        <f>SUM(H53:H61)</f>
        <v>326455.59999999998</v>
      </c>
      <c r="I52" s="4">
        <f t="shared" si="1"/>
        <v>0</v>
      </c>
      <c r="K52" s="8"/>
    </row>
    <row r="53" spans="2:11" s="1" customFormat="1" ht="15" x14ac:dyDescent="0.25">
      <c r="B53" s="5"/>
      <c r="C53" s="6" t="s">
        <v>51</v>
      </c>
      <c r="D53" s="19">
        <v>0</v>
      </c>
      <c r="E53" s="19">
        <v>249926.1</v>
      </c>
      <c r="F53" s="7">
        <f t="shared" si="0"/>
        <v>249926.1</v>
      </c>
      <c r="G53" s="19">
        <v>249926.1</v>
      </c>
      <c r="H53" s="19">
        <v>249926.1</v>
      </c>
      <c r="I53" s="7">
        <f t="shared" si="1"/>
        <v>0</v>
      </c>
      <c r="K53" s="8"/>
    </row>
    <row r="54" spans="2:11" s="1" customFormat="1" ht="15" x14ac:dyDescent="0.25">
      <c r="B54" s="5"/>
      <c r="C54" s="6" t="s">
        <v>52</v>
      </c>
      <c r="D54" s="19">
        <v>0</v>
      </c>
      <c r="E54" s="19">
        <v>19275.16</v>
      </c>
      <c r="F54" s="7">
        <f t="shared" si="0"/>
        <v>19275.16</v>
      </c>
      <c r="G54" s="19">
        <v>19275.16</v>
      </c>
      <c r="H54" s="19">
        <v>19275.16</v>
      </c>
      <c r="I54" s="7">
        <f t="shared" si="1"/>
        <v>0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0</v>
      </c>
      <c r="F56" s="7">
        <f t="shared" si="0"/>
        <v>0</v>
      </c>
      <c r="G56" s="19">
        <v>0</v>
      </c>
      <c r="H56" s="19">
        <v>0</v>
      </c>
      <c r="I56" s="7">
        <f t="shared" si="1"/>
        <v>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0</v>
      </c>
      <c r="E58" s="19">
        <v>0</v>
      </c>
      <c r="F58" s="7">
        <f t="shared" si="0"/>
        <v>0</v>
      </c>
      <c r="G58" s="19">
        <v>0</v>
      </c>
      <c r="H58" s="19">
        <v>0</v>
      </c>
      <c r="I58" s="7">
        <f t="shared" si="1"/>
        <v>0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0</v>
      </c>
      <c r="E61" s="19">
        <v>57254.34</v>
      </c>
      <c r="F61" s="7">
        <f t="shared" si="0"/>
        <v>57254.34</v>
      </c>
      <c r="G61" s="19">
        <v>57254.34</v>
      </c>
      <c r="H61" s="19">
        <v>57254.34</v>
      </c>
      <c r="I61" s="7">
        <f t="shared" si="1"/>
        <v>0</v>
      </c>
      <c r="K61" s="8"/>
    </row>
    <row r="62" spans="2:11" s="1" customFormat="1" x14ac:dyDescent="0.2">
      <c r="B62" s="27" t="s">
        <v>60</v>
      </c>
      <c r="C62" s="28"/>
      <c r="D62" s="4">
        <f>SUM(D63:D65)</f>
        <v>0</v>
      </c>
      <c r="E62" s="4">
        <f>SUM(E63:E65)</f>
        <v>0</v>
      </c>
      <c r="F62" s="4">
        <f t="shared" si="0"/>
        <v>0</v>
      </c>
      <c r="G62" s="4">
        <f>SUM(G63:G65)</f>
        <v>0</v>
      </c>
      <c r="H62" s="4">
        <f>SUM(H63:H65)</f>
        <v>0</v>
      </c>
      <c r="I62" s="4">
        <f t="shared" si="1"/>
        <v>0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22601397</v>
      </c>
      <c r="E86" s="12">
        <f t="shared" si="4"/>
        <v>1916248.0199999996</v>
      </c>
      <c r="F86" s="12">
        <f t="shared" si="4"/>
        <v>24517645.020000003</v>
      </c>
      <c r="G86" s="12">
        <f t="shared" si="4"/>
        <v>24517644.530000001</v>
      </c>
      <c r="H86" s="12">
        <f t="shared" si="4"/>
        <v>24424432.210000001</v>
      </c>
      <c r="I86" s="12">
        <f t="shared" si="4"/>
        <v>0.49000000160594936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2018-02-25T04:55:08Z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