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3 AIQ      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<sst xmlns="http://schemas.openxmlformats.org/spreadsheetml/2006/main" count="39" uniqueCount="39">
  <si>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</si>
  <si>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</si>
  <si>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</si>
  <si>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</si>
  <si>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</si>
  <si>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</si>
  <si>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</si>
  <si>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</si>
  <si>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</si>
  <si>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</si>
  <si>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</si>
  <si>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</si>
  <si>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</si>
  <si>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</si>
  <si>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</si>
  <si>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</si>
  <si>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</si>
  <si>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</si>
  <si>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</si>
  <si>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</si>
  <si>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</si>
  <si>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</si>
  <si>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</si>
  <si>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</si>
  <si>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</si>
  <si>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</si>
  <si>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</si>
  <si>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</si>
  <si>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</si>
  <si>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</si>
  <si>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</si>
  <si>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</si>
  <si>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</si>
  <si>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</si>
  <si>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General</t>
  </si>
  <si>
    <t>Coordinadora Administrativa</t>
  </si>
  <si>
    <t>C.P. Jesús Arredondo Velázquez</t>
  </si>
  <si>
    <t xml:space="preserve">L. e M. Alejandra Espinosa Lámbarri </t>
  </si>
  <si>
    <t>Aeropuerto Intercontinental de Querétaro,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</si>
</sst>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178701234.35000002</v>
      </c>
      <c r="F16" s="22">
        <f>+F18+F27</f>
        <v>1092840133</v>
      </c>
      <c r="G16" s="22">
        <f>+G18+G27</f>
        <v>1024634910</v>
      </c>
      <c r="H16" s="22">
        <f>+H18+H27</f>
        <v>246906457.34999996</v>
      </c>
      <c r="I16" s="22">
        <f>+I18+I27</f>
        <v>68205222.999999955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73776165.139999986</v>
      </c>
      <c r="F18" s="27">
        <f>SUM(F19:F25)</f>
        <v>1060588500</v>
      </c>
      <c r="G18" s="27">
        <f>SUM(G19:G25)</f>
        <v>994189645</v>
      </c>
      <c r="H18" s="27">
        <f>ROUND(E18+F18-G18,2)</f>
        <v>140175020.13999999</v>
      </c>
      <c r="I18" s="27">
        <f>H18-E18</f>
        <v>66398855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37249316.909999996</v>
      </c>
      <c r="F19" s="54">
        <v>580494085</v>
      </c>
      <c r="G19" s="54">
        <v>586914257</v>
      </c>
      <c r="H19" s="32">
        <f>ROUND(E19+F19-G19,2)</f>
        <v>30829144.91</v>
      </c>
      <c r="I19" s="32">
        <f>H19-E19</f>
        <v>-6420171.9999999963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32783501</v>
      </c>
      <c r="F20" s="54">
        <v>400693392</v>
      </c>
      <c r="G20" s="54">
        <v>388844370</v>
      </c>
      <c r="H20" s="32">
        <f t="shared" ref="H20:H25" si="0">ROUND(E20+F20-G20,2)</f>
        <v>44632523</v>
      </c>
      <c r="I20" s="32">
        <f t="shared" ref="I20:I25" si="1">H20-E20</f>
        <v>11849022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7802097.0199999996</v>
      </c>
      <c r="F21" s="54">
        <v>75455451</v>
      </c>
      <c r="G21" s="54">
        <v>14579695</v>
      </c>
      <c r="H21" s="32">
        <f t="shared" si="0"/>
        <v>68677853.019999996</v>
      </c>
      <c r="I21" s="32">
        <f t="shared" si="1"/>
        <v>60875756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-4058749.79</v>
      </c>
      <c r="F24" s="54">
        <v>3945572</v>
      </c>
      <c r="G24" s="54">
        <v>3851323</v>
      </c>
      <c r="H24" s="32">
        <f t="shared" si="0"/>
        <v>-3964500.79</v>
      </c>
      <c r="I24" s="32">
        <f t="shared" si="1"/>
        <v>94249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104925069.21000004</v>
      </c>
      <c r="F27" s="27">
        <f>SUM(F28:F36)</f>
        <v>32251633</v>
      </c>
      <c r="G27" s="27">
        <f>SUM(G28:G36)</f>
        <v>30445265</v>
      </c>
      <c r="H27" s="27">
        <f>ROUND(E27+F27-G27,2)</f>
        <v>106731437.20999999</v>
      </c>
      <c r="I27" s="27">
        <f>H27-E27</f>
        <v>1806367.9999999553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87555476.060000002</v>
      </c>
      <c r="F30" s="54">
        <v>11462448</v>
      </c>
      <c r="G30" s="54">
        <v>17649236</v>
      </c>
      <c r="H30" s="32">
        <f t="shared" si="2"/>
        <v>81368688.060000002</v>
      </c>
      <c r="I30" s="32">
        <f t="shared" si="3"/>
        <v>-6186788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54892701.799999997</v>
      </c>
      <c r="F31" s="54">
        <v>18475452</v>
      </c>
      <c r="G31" s="54">
        <v>0</v>
      </c>
      <c r="H31" s="32">
        <f t="shared" si="2"/>
        <v>73368153.799999997</v>
      </c>
      <c r="I31" s="32">
        <f t="shared" si="3"/>
        <v>18475452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19997978.27</v>
      </c>
      <c r="F32" s="54">
        <v>7800</v>
      </c>
      <c r="G32" s="54">
        <v>0</v>
      </c>
      <c r="H32" s="32">
        <f t="shared" si="2"/>
        <v>20005778.27</v>
      </c>
      <c r="I32" s="32">
        <f t="shared" si="3"/>
        <v>7800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-57603595.509999998</v>
      </c>
      <c r="F33" s="54">
        <v>1118984</v>
      </c>
      <c r="G33" s="54">
        <v>11754104</v>
      </c>
      <c r="H33" s="32">
        <f t="shared" si="2"/>
        <v>-68238715.510000005</v>
      </c>
      <c r="I33" s="32">
        <f t="shared" si="3"/>
        <v>-10635120.000000007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82508.59</v>
      </c>
      <c r="F34" s="54">
        <v>1186949</v>
      </c>
      <c r="G34" s="54">
        <v>1041925</v>
      </c>
      <c r="H34" s="32">
        <f t="shared" si="2"/>
        <v>227532.59</v>
      </c>
      <c r="I34" s="32">
        <f t="shared" si="3"/>
        <v>145024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2018-02-21T15:35:03Z</dcterms:modified>
</cp:coreProperties>
</file>