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<sst xmlns="http://schemas.openxmlformats.org/spreadsheetml/2006/main" count="24" uniqueCount="24">
  <si>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</si>
  <si>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</si>
  <si>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</si>
  <si>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</si>
  <si>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</si>
  <si>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</si>
  <si>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</si>
  <si>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</si>
  <si>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</si>
  <si>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</si>
  <si>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</si>
  <si>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</si>
  <si>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</si>
  <si>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</si>
  <si>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</si>
  <si>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</si>
  <si>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</si>
  <si>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</si>
  <si>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</si>
  <si>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</si>
  <si>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</si>
  <si>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</si>
  <si>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</si>
  <si>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Aeropuerto Intercontinental de Querétaro,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</si>
</sst>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155506001</v>
      </c>
      <c r="E16" s="28">
        <v>-2263279.9900000002</v>
      </c>
      <c r="F16" s="10">
        <f>+D16+E16</f>
        <v>153242721.00999999</v>
      </c>
      <c r="G16" s="28">
        <v>119853308.26000001</v>
      </c>
      <c r="H16" s="28">
        <v>117545125.09999999</v>
      </c>
      <c r="I16" s="10">
        <f>+F16-G16</f>
        <v>33389412.749999985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32925641</v>
      </c>
      <c r="E18" s="28">
        <v>78317275.519999996</v>
      </c>
      <c r="F18" s="10">
        <f>+D18+E18</f>
        <v>111242916.52</v>
      </c>
      <c r="G18" s="28">
        <v>85747664.579999998</v>
      </c>
      <c r="H18" s="28">
        <v>85747664.579999998</v>
      </c>
      <c r="I18" s="10">
        <f>+F18-G18</f>
        <v>25495251.939999998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0</v>
      </c>
      <c r="E22" s="28">
        <v>0</v>
      </c>
      <c r="F22" s="10">
        <f>+D22+E22</f>
        <v>0</v>
      </c>
      <c r="G22" s="28">
        <v>0</v>
      </c>
      <c r="H22" s="28">
        <v>0</v>
      </c>
      <c r="I22" s="10">
        <f>+F22-G22</f>
        <v>0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188431642</v>
      </c>
      <c r="E26" s="19">
        <f>+E16+E18+E20+E22+E24</f>
        <v>76053995.530000001</v>
      </c>
      <c r="F26" s="19">
        <f t="shared" si="0"/>
        <v>264485637.52999997</v>
      </c>
      <c r="G26" s="19">
        <f t="shared" si="0"/>
        <v>205600972.84</v>
      </c>
      <c r="H26" s="19">
        <f t="shared" si="0"/>
        <v>203292789.68000001</v>
      </c>
      <c r="I26" s="19">
        <f t="shared" si="0"/>
        <v>58884664.689999983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