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3 AIQ      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<sst xmlns="http://schemas.openxmlformats.org/spreadsheetml/2006/main" count="83" uniqueCount="76">
  <si>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</si>
  <si>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</si>
  <si>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</si>
  <si>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</si>
  <si>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</si>
  <si>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</si>
  <si>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</si>
  <si>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</si>
  <si>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</si>
  <si>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</si>
  <si>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</si>
  <si>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</si>
  <si>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</si>
  <si>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</si>
  <si>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</si>
  <si>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</si>
  <si>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</si>
  <si>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</si>
  <si>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</si>
  <si>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</si>
  <si>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</si>
  <si>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</si>
  <si>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</si>
  <si>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</si>
  <si>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</si>
  <si>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</si>
  <si>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</si>
  <si>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</si>
  <si>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</si>
  <si>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</si>
  <si>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</si>
  <si>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</si>
  <si>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</si>
  <si>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</si>
  <si>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</si>
  <si>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</si>
  <si>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</si>
  <si>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</si>
  <si>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</si>
  <si>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</si>
  <si>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</si>
  <si>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</si>
  <si>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</si>
  <si>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</si>
  <si>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</si>
  <si>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</si>
  <si>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</si>
  <si>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</si>
  <si>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</si>
  <si>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</si>
  <si>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</si>
  <si>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</si>
  <si>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</si>
  <si>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</si>
  <si>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</si>
  <si>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</si>
  <si>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</si>
  <si>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</si>
  <si>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</si>
  <si>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</si>
  <si>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</si>
  <si>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</si>
  <si>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</si>
  <si>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</si>
  <si>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</si>
  <si>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</si>
  <si>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</si>
  <si>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</si>
  <si>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</si>
  <si>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</si>
  <si>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</si>
  <si>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</si>
  <si>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</si>
  <si>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</si>
  <si>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</si>
  <si>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Aeropuerto Intercontinental de Querétaro,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</si>
</sst>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188431642</v>
      </c>
      <c r="E14" s="10">
        <f>+E15+E24+E32+E42</f>
        <v>69155595.530000001</v>
      </c>
      <c r="F14" s="12">
        <f>+F15+F24+F32+F42</f>
        <v>257587237.53</v>
      </c>
      <c r="G14" s="13">
        <f>+G15+G24+G32+G42</f>
        <v>205600972.84</v>
      </c>
      <c r="H14" s="13">
        <f>+H15+H24+H32+H42</f>
        <v>203292789.68000001</v>
      </c>
      <c r="I14" s="13">
        <f>+F14-G14</f>
        <v>51986264.689999998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188431642</v>
      </c>
      <c r="E32" s="10">
        <f>SUM(E33:E41)</f>
        <v>69155595.530000001</v>
      </c>
      <c r="F32" s="12">
        <f>SUM(F33:F41)</f>
        <v>257587237.53</v>
      </c>
      <c r="G32" s="13">
        <f>SUM(G33:G41)</f>
        <v>205600972.84</v>
      </c>
      <c r="H32" s="13">
        <f>SUM(H33:H41)</f>
        <v>203292789.68000001</v>
      </c>
      <c r="I32" s="13">
        <f t="shared" si="0"/>
        <v>51986264.689999998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188431642</v>
      </c>
      <c r="E37" s="43">
        <v>69155595.530000001</v>
      </c>
      <c r="F37" s="19">
        <f t="shared" si="1"/>
        <v>257587237.53</v>
      </c>
      <c r="G37" s="43">
        <v>205600972.84</v>
      </c>
      <c r="H37" s="43">
        <v>203292789.68000001</v>
      </c>
      <c r="I37" s="14">
        <f t="shared" si="0"/>
        <v>51986264.689999998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6898400</v>
      </c>
      <c r="F47" s="29">
        <f>+F48+F57+F65+F75</f>
        <v>6898400</v>
      </c>
      <c r="G47" s="30">
        <f>+G48+G57+G65+G75</f>
        <v>0</v>
      </c>
      <c r="H47" s="30">
        <f>+H48+H57+H65+H75</f>
        <v>0</v>
      </c>
      <c r="I47" s="13">
        <f t="shared" si="0"/>
        <v>6898400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6898400</v>
      </c>
      <c r="F65" s="29">
        <f>SUM(F66:F74)</f>
        <v>6898400</v>
      </c>
      <c r="G65" s="30">
        <f>SUM(G66:G74)</f>
        <v>0</v>
      </c>
      <c r="H65" s="29">
        <f>SUM(H66:H74)</f>
        <v>0</v>
      </c>
      <c r="I65" s="13">
        <f t="shared" si="0"/>
        <v>6898400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6898400</v>
      </c>
      <c r="F72" s="19">
        <f t="shared" si="4"/>
        <v>6898400</v>
      </c>
      <c r="G72" s="43">
        <v>0</v>
      </c>
      <c r="H72" s="43">
        <v>0</v>
      </c>
      <c r="I72" s="14">
        <f t="shared" si="0"/>
        <v>6898400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188431642</v>
      </c>
      <c r="E80" s="20">
        <f>+E14+E47</f>
        <v>76053995.530000001</v>
      </c>
      <c r="F80" s="29">
        <f>+F14+F47</f>
        <v>264485637.53</v>
      </c>
      <c r="G80" s="30">
        <f>+G14+G47</f>
        <v>205600972.84</v>
      </c>
      <c r="H80" s="30">
        <f>+H14+H47</f>
        <v>203292789.68000001</v>
      </c>
      <c r="I80" s="13">
        <f>+F80-G80</f>
        <v>58884664.689999998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