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<sst xmlns="http://schemas.openxmlformats.org/spreadsheetml/2006/main" count="51" uniqueCount="51">
  <si>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</si>
  <si>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</si>
  <si>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</si>
  <si>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</si>
  <si>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</si>
  <si>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</si>
  <si>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</si>
  <si>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</si>
  <si>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</si>
  <si>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</si>
  <si>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</si>
  <si>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</si>
  <si>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</si>
  <si>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</si>
  <si>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</si>
  <si>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</si>
  <si>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</si>
  <si>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</si>
  <si>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</si>
  <si>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</si>
  <si>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</si>
  <si>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</si>
  <si>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</si>
  <si>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</si>
  <si>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</si>
  <si>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</si>
  <si>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</si>
  <si>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</si>
  <si>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</si>
  <si>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</si>
  <si>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</si>
  <si>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</si>
  <si>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</si>
  <si>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</si>
  <si>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</si>
  <si>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</si>
  <si>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</si>
  <si>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</si>
  <si>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</si>
  <si>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</si>
  <si>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</si>
  <si>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</si>
  <si>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</si>
  <si>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</si>
  <si>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</si>
  <si>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</si>
  <si>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</si>
  <si>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</si>
  <si>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</si>
  <si>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</si>
  <si>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Casa Queretana de las ArtesanÃ­as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</si>
</sst>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8581145</v>
      </c>
      <c r="E32" s="9">
        <f>SUM(E33:E41)</f>
        <v>3050768.49</v>
      </c>
      <c r="F32" s="9">
        <f>+D32+E32</f>
        <v>11631913.49</v>
      </c>
      <c r="G32" s="9">
        <f>SUM(G33:G41)</f>
        <v>10322106.17</v>
      </c>
      <c r="H32" s="9">
        <f>SUM(H33:H41)</f>
        <v>10222309.52</v>
      </c>
      <c r="I32" s="9">
        <f>+F32-G32</f>
        <v>1309807.3200000003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8581145</v>
      </c>
      <c r="E33" s="25">
        <v>3050768.49</v>
      </c>
      <c r="F33" s="13">
        <f>+D33+E33</f>
        <v>11631913.49</v>
      </c>
      <c r="G33" s="25">
        <v>10322106.17</v>
      </c>
      <c r="H33" s="25">
        <v>10222309.52</v>
      </c>
      <c r="I33" s="13">
        <f t="shared" ref="I33:I41" si="5">+F33-G33</f>
        <v>1309807.3200000003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108829</v>
      </c>
      <c r="F42" s="9">
        <f>+D42+E42</f>
        <v>108829</v>
      </c>
      <c r="G42" s="9">
        <f>SUM(G43:G46)</f>
        <v>108829</v>
      </c>
      <c r="H42" s="9">
        <f>SUM(H43:H46)</f>
        <v>108829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108829</v>
      </c>
      <c r="F46" s="13">
        <f>+D46+E46</f>
        <v>108829</v>
      </c>
      <c r="G46" s="25">
        <v>108829</v>
      </c>
      <c r="H46" s="25">
        <v>108829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8581145</v>
      </c>
      <c r="E47" s="18">
        <f t="shared" si="7"/>
        <v>3159597.49</v>
      </c>
      <c r="F47" s="18">
        <f t="shared" si="7"/>
        <v>11740742.49</v>
      </c>
      <c r="G47" s="18">
        <f t="shared" si="7"/>
        <v>10430935.17</v>
      </c>
      <c r="H47" s="18">
        <f t="shared" si="7"/>
        <v>10331138.52</v>
      </c>
      <c r="I47" s="18">
        <f t="shared" si="7"/>
        <v>1309807.3200000003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