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<sst xmlns="http://schemas.openxmlformats.org/spreadsheetml/2006/main" count="83" uniqueCount="76">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</sst>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8581145</v>
      </c>
      <c r="E14" s="10">
        <f>+E15+E24+E32+E42</f>
        <v>2710115.45</v>
      </c>
      <c r="F14" s="12">
        <f>+F15+F24+F32+F42</f>
        <v>11291260.449999999</v>
      </c>
      <c r="G14" s="13">
        <f>+G15+G24+G32+G42</f>
        <v>9981453.1300000008</v>
      </c>
      <c r="H14" s="13">
        <f>+H15+H24+H32+H42</f>
        <v>9881656.4800000004</v>
      </c>
      <c r="I14" s="13">
        <f>+F14-G14</f>
        <v>1309807.3199999984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8581145</v>
      </c>
      <c r="E32" s="10">
        <f>SUM(E33:E41)</f>
        <v>2710115.45</v>
      </c>
      <c r="F32" s="12">
        <f>SUM(F33:F41)</f>
        <v>11291260.449999999</v>
      </c>
      <c r="G32" s="13">
        <f>SUM(G33:G41)</f>
        <v>9981453.1300000008</v>
      </c>
      <c r="H32" s="13">
        <f>SUM(H33:H41)</f>
        <v>9881656.4800000004</v>
      </c>
      <c r="I32" s="13">
        <f t="shared" si="0"/>
        <v>1309807.3199999984</v>
      </c>
      <c r="J32" s="23"/>
    </row>
    <row r="33" spans="1:10" ht="15" x14ac:dyDescent="0.25">
      <c r="B33" s="46" t="s">
        <v>30</v>
      </c>
      <c r="C33" s="47"/>
      <c r="D33" s="43">
        <v>8581145</v>
      </c>
      <c r="E33" s="43">
        <v>2710115.45</v>
      </c>
      <c r="F33" s="19">
        <f t="shared" si="1"/>
        <v>11291260.449999999</v>
      </c>
      <c r="G33" s="43">
        <v>9981453.1300000008</v>
      </c>
      <c r="H33" s="43">
        <v>9881656.4800000004</v>
      </c>
      <c r="I33" s="14">
        <f t="shared" si="0"/>
        <v>1309807.3199999984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449482.04</v>
      </c>
      <c r="F47" s="29">
        <f>+F48+F57+F65+F75</f>
        <v>449482.04</v>
      </c>
      <c r="G47" s="30">
        <f>+G48+G57+G65+G75</f>
        <v>449482.04</v>
      </c>
      <c r="H47" s="30">
        <f>+H48+H57+H65+H75</f>
        <v>449482.04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340653.04</v>
      </c>
      <c r="F65" s="29">
        <f>SUM(F66:F74)</f>
        <v>340653.04</v>
      </c>
      <c r="G65" s="30">
        <f>SUM(G66:G74)</f>
        <v>340653.04</v>
      </c>
      <c r="H65" s="29">
        <f>SUM(H66:H74)</f>
        <v>340653.04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340653.04</v>
      </c>
      <c r="F66" s="19">
        <f t="shared" ref="F66:F74" si="4">+D66+E66</f>
        <v>340653.04</v>
      </c>
      <c r="G66" s="43">
        <v>340653.04</v>
      </c>
      <c r="H66" s="43">
        <v>340653.04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108829</v>
      </c>
      <c r="F75" s="26">
        <f>SUM(F76:F79)</f>
        <v>108829</v>
      </c>
      <c r="G75" s="27">
        <f>SUM(G76:G79)</f>
        <v>108829</v>
      </c>
      <c r="H75" s="26">
        <f>SUM(H76:H79)</f>
        <v>108829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108829</v>
      </c>
      <c r="F79" s="19">
        <f>+D79+E79</f>
        <v>108829</v>
      </c>
      <c r="G79" s="43">
        <v>108829</v>
      </c>
      <c r="H79" s="43">
        <v>108829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8581145</v>
      </c>
      <c r="E80" s="20">
        <f>+E14+E47</f>
        <v>3159597.49</v>
      </c>
      <c r="F80" s="29">
        <f>+F14+F47</f>
        <v>11740742.489999998</v>
      </c>
      <c r="G80" s="30">
        <f>+G14+G47</f>
        <v>10430935.17</v>
      </c>
      <c r="H80" s="30">
        <f>+H14+H47</f>
        <v>10331138.52</v>
      </c>
      <c r="I80" s="13">
        <f>+F80-G80</f>
        <v>1309807.3199999984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