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<sst xmlns="http://schemas.openxmlformats.org/spreadsheetml/2006/main" count="177" uniqueCount="97">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</sst>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8581145</v>
      </c>
      <c r="E15" s="18">
        <f>+E16+E24+E34+E44+E54+E64+E68+E76+E80</f>
        <v>2710115.45</v>
      </c>
      <c r="F15" s="19">
        <f>+F16+F24+F34+F44+F54+F64+F68+F76+F80</f>
        <v>11291260.449999999</v>
      </c>
      <c r="G15" s="20">
        <f>+G16+G24+G34+G44+G54+G64+G68+G76+G80</f>
        <v>9981453.1300000008</v>
      </c>
      <c r="H15" s="20">
        <f>+H16+H24+H34+H44+H54+H64+H68+H76+H80</f>
        <v>9881656.4800000004</v>
      </c>
      <c r="I15" s="20">
        <f>+F15-G15</f>
        <v>1309807.3199999984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4674985</v>
      </c>
      <c r="E16" s="23">
        <f>SUM(E17:E23)</f>
        <v>503954.24</v>
      </c>
      <c r="F16" s="24">
        <f>SUM(F17:F23)</f>
        <v>5178939.2399999993</v>
      </c>
      <c r="G16" s="25">
        <f>SUM(G17:G23)</f>
        <v>4572304.53</v>
      </c>
      <c r="H16" s="24">
        <f>SUM(H17:H23)</f>
        <v>4534983.9800000004</v>
      </c>
      <c r="I16" s="25">
        <f t="shared" ref="I16:I79" si="0">+F16-G16</f>
        <v>606634.70999999903</v>
      </c>
      <c r="J16" s="22"/>
    </row>
    <row r="17" spans="1:10" ht="15" x14ac:dyDescent="0.25">
      <c r="B17" s="27" t="s">
        <v>16</v>
      </c>
      <c r="C17" s="28"/>
      <c r="D17" s="102">
        <v>1984032</v>
      </c>
      <c r="E17" s="102">
        <v>23794.04</v>
      </c>
      <c r="F17" s="30">
        <f t="shared" ref="F17:F23" si="1">+D17+E17</f>
        <v>2007826.04</v>
      </c>
      <c r="G17" s="102">
        <v>2007826.04</v>
      </c>
      <c r="H17" s="102">
        <v>2007826.04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314534</v>
      </c>
      <c r="E18" s="102">
        <v>0</v>
      </c>
      <c r="F18" s="30">
        <f t="shared" si="1"/>
        <v>314534</v>
      </c>
      <c r="G18" s="102">
        <v>94924.36</v>
      </c>
      <c r="H18" s="102">
        <v>94924.36</v>
      </c>
      <c r="I18" s="31">
        <f t="shared" si="0"/>
        <v>219609.64</v>
      </c>
    </row>
    <row r="19" spans="1:10" ht="15" x14ac:dyDescent="0.25">
      <c r="B19" s="27" t="s">
        <v>18</v>
      </c>
      <c r="C19" s="28"/>
      <c r="D19" s="102">
        <v>885686</v>
      </c>
      <c r="E19" s="102">
        <v>8022.15</v>
      </c>
      <c r="F19" s="30">
        <f t="shared" si="1"/>
        <v>893708.15</v>
      </c>
      <c r="G19" s="102">
        <v>893708.15</v>
      </c>
      <c r="H19" s="102">
        <v>882968.01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497559</v>
      </c>
      <c r="E20" s="102">
        <v>0</v>
      </c>
      <c r="F20" s="30">
        <f t="shared" si="1"/>
        <v>497559</v>
      </c>
      <c r="G20" s="102">
        <v>475396.28</v>
      </c>
      <c r="H20" s="102">
        <v>475396.28</v>
      </c>
      <c r="I20" s="31">
        <f t="shared" si="0"/>
        <v>22162.719999999972</v>
      </c>
    </row>
    <row r="21" spans="1:10" ht="15" x14ac:dyDescent="0.25">
      <c r="B21" s="27" t="s">
        <v>20</v>
      </c>
      <c r="C21" s="28"/>
      <c r="D21" s="102">
        <v>581959</v>
      </c>
      <c r="E21" s="102">
        <v>445075.16</v>
      </c>
      <c r="F21" s="30">
        <f t="shared" si="1"/>
        <v>1027034.1599999999</v>
      </c>
      <c r="G21" s="102">
        <v>887498.81</v>
      </c>
      <c r="H21" s="102">
        <v>887498.81</v>
      </c>
      <c r="I21" s="31">
        <f t="shared" si="0"/>
        <v>139535.34999999986</v>
      </c>
    </row>
    <row r="22" spans="1:10" ht="15" x14ac:dyDescent="0.25">
      <c r="B22" s="32" t="s">
        <v>21</v>
      </c>
      <c r="C22" s="33"/>
      <c r="D22" s="102">
        <v>225327</v>
      </c>
      <c r="E22" s="102">
        <v>0</v>
      </c>
      <c r="F22" s="30">
        <f t="shared" si="1"/>
        <v>225327</v>
      </c>
      <c r="G22" s="102">
        <v>0</v>
      </c>
      <c r="H22" s="102">
        <v>0</v>
      </c>
      <c r="I22" s="31">
        <f t="shared" si="0"/>
        <v>225327</v>
      </c>
    </row>
    <row r="23" spans="1:10" ht="15" x14ac:dyDescent="0.25">
      <c r="B23" s="27" t="s">
        <v>22</v>
      </c>
      <c r="C23" s="28"/>
      <c r="D23" s="102">
        <v>185888</v>
      </c>
      <c r="E23" s="102">
        <v>27062.89</v>
      </c>
      <c r="F23" s="30">
        <f t="shared" si="1"/>
        <v>212950.89</v>
      </c>
      <c r="G23" s="102">
        <v>212950.89</v>
      </c>
      <c r="H23" s="102">
        <v>186370.48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1656116</v>
      </c>
      <c r="E24" s="23">
        <f>SUM(E25:E33)</f>
        <v>2200041.04</v>
      </c>
      <c r="F24" s="24">
        <f>SUM(F25:F33)</f>
        <v>3856157.04</v>
      </c>
      <c r="G24" s="25">
        <f>SUM(G25:G33)</f>
        <v>3676001.7100000004</v>
      </c>
      <c r="H24" s="24">
        <f>SUM(H25:H33)</f>
        <v>3671856.66</v>
      </c>
      <c r="I24" s="25">
        <f>+F24-G24</f>
        <v>180155.32999999961</v>
      </c>
      <c r="J24" s="22"/>
    </row>
    <row r="25" spans="1:10" ht="15" x14ac:dyDescent="0.25">
      <c r="B25" s="27" t="s">
        <v>24</v>
      </c>
      <c r="C25" s="28"/>
      <c r="D25" s="102">
        <v>152500</v>
      </c>
      <c r="E25" s="102">
        <v>0</v>
      </c>
      <c r="F25" s="30">
        <f t="shared" ref="F25:F33" si="2">+D25+E25</f>
        <v>152500</v>
      </c>
      <c r="G25" s="102">
        <v>127971.46</v>
      </c>
      <c r="H25" s="102">
        <v>127971.46</v>
      </c>
      <c r="I25" s="31">
        <f t="shared" si="0"/>
        <v>24528.539999999994</v>
      </c>
    </row>
    <row r="26" spans="1:10" ht="15" x14ac:dyDescent="0.25">
      <c r="B26" s="27" t="s">
        <v>25</v>
      </c>
      <c r="C26" s="28"/>
      <c r="D26" s="102">
        <v>23300</v>
      </c>
      <c r="E26" s="102">
        <v>0</v>
      </c>
      <c r="F26" s="30">
        <f t="shared" si="2"/>
        <v>23300</v>
      </c>
      <c r="G26" s="102">
        <v>9506.93</v>
      </c>
      <c r="H26" s="102">
        <v>9506.93</v>
      </c>
      <c r="I26" s="31">
        <f t="shared" si="0"/>
        <v>13793.07</v>
      </c>
    </row>
    <row r="27" spans="1:10" ht="15" x14ac:dyDescent="0.25">
      <c r="B27" s="109" t="s">
        <v>26</v>
      </c>
      <c r="C27" s="110"/>
      <c r="D27" s="102">
        <v>1318056</v>
      </c>
      <c r="E27" s="102">
        <v>2200000</v>
      </c>
      <c r="F27" s="30">
        <f t="shared" si="2"/>
        <v>3518056</v>
      </c>
      <c r="G27" s="102">
        <v>3393445.43</v>
      </c>
      <c r="H27" s="102">
        <v>3389300.38</v>
      </c>
      <c r="I27" s="31">
        <f t="shared" si="0"/>
        <v>124610.56999999983</v>
      </c>
    </row>
    <row r="28" spans="1:10" ht="15" x14ac:dyDescent="0.25">
      <c r="B28" s="27" t="s">
        <v>27</v>
      </c>
      <c r="C28" s="28"/>
      <c r="D28" s="102">
        <v>0</v>
      </c>
      <c r="E28" s="102">
        <v>0</v>
      </c>
      <c r="F28" s="30">
        <f t="shared" si="2"/>
        <v>0</v>
      </c>
      <c r="G28" s="102">
        <v>0</v>
      </c>
      <c r="H28" s="102">
        <v>0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1060</v>
      </c>
      <c r="E29" s="102">
        <v>0</v>
      </c>
      <c r="F29" s="30">
        <f t="shared" si="2"/>
        <v>1060</v>
      </c>
      <c r="G29" s="102">
        <v>610.59</v>
      </c>
      <c r="H29" s="102">
        <v>610.59</v>
      </c>
      <c r="I29" s="31">
        <f t="shared" si="0"/>
        <v>449.40999999999997</v>
      </c>
    </row>
    <row r="30" spans="1:10" ht="15" x14ac:dyDescent="0.25">
      <c r="B30" s="27" t="s">
        <v>29</v>
      </c>
      <c r="C30" s="28"/>
      <c r="D30" s="102">
        <v>70000</v>
      </c>
      <c r="E30" s="102">
        <v>4066.04</v>
      </c>
      <c r="F30" s="30">
        <f t="shared" si="2"/>
        <v>74066.039999999994</v>
      </c>
      <c r="G30" s="102">
        <v>74066.039999999994</v>
      </c>
      <c r="H30" s="102">
        <v>74066.039999999994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70000</v>
      </c>
      <c r="E31" s="102">
        <v>0</v>
      </c>
      <c r="F31" s="30">
        <f t="shared" si="2"/>
        <v>70000</v>
      </c>
      <c r="G31" s="102">
        <v>59071.85</v>
      </c>
      <c r="H31" s="102">
        <v>59071.85</v>
      </c>
      <c r="I31" s="31">
        <f t="shared" si="0"/>
        <v>10928.150000000001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21200</v>
      </c>
      <c r="E33" s="102">
        <v>-4025</v>
      </c>
      <c r="F33" s="30">
        <f t="shared" si="2"/>
        <v>17175</v>
      </c>
      <c r="G33" s="102">
        <v>11329.41</v>
      </c>
      <c r="H33" s="102">
        <v>11329.41</v>
      </c>
      <c r="I33" s="31">
        <f t="shared" si="0"/>
        <v>5845.59</v>
      </c>
    </row>
    <row r="34" spans="1:10" s="36" customFormat="1" x14ac:dyDescent="0.2">
      <c r="A34" s="22"/>
      <c r="B34" s="34" t="s">
        <v>33</v>
      </c>
      <c r="C34" s="35"/>
      <c r="D34" s="23">
        <f>SUM(D35:D43)</f>
        <v>2143428</v>
      </c>
      <c r="E34" s="23">
        <f>SUM(E35:E43)</f>
        <v>-145577.24000000002</v>
      </c>
      <c r="F34" s="24">
        <f>SUM(F35:F43)</f>
        <v>1997850.76</v>
      </c>
      <c r="G34" s="25">
        <f>SUM(G35:G43)</f>
        <v>1490907.48</v>
      </c>
      <c r="H34" s="24">
        <f>SUM(H35:H43)</f>
        <v>1432576.43</v>
      </c>
      <c r="I34" s="25">
        <f t="shared" si="0"/>
        <v>506943.28</v>
      </c>
      <c r="J34" s="22"/>
    </row>
    <row r="35" spans="1:10" ht="15" x14ac:dyDescent="0.25">
      <c r="B35" s="27" t="s">
        <v>34</v>
      </c>
      <c r="C35" s="28"/>
      <c r="D35" s="102">
        <v>239100</v>
      </c>
      <c r="E35" s="102">
        <v>6161.21</v>
      </c>
      <c r="F35" s="30">
        <f t="shared" ref="F35:F43" si="3">+D35+E35</f>
        <v>245261.21</v>
      </c>
      <c r="G35" s="102">
        <v>199836.31</v>
      </c>
      <c r="H35" s="102">
        <v>170750.47</v>
      </c>
      <c r="I35" s="31">
        <f t="shared" si="0"/>
        <v>45424.899999999994</v>
      </c>
    </row>
    <row r="36" spans="1:10" ht="15" x14ac:dyDescent="0.25">
      <c r="B36" s="109" t="s">
        <v>35</v>
      </c>
      <c r="C36" s="110"/>
      <c r="D36" s="102">
        <v>40178</v>
      </c>
      <c r="E36" s="102">
        <v>0</v>
      </c>
      <c r="F36" s="30">
        <f t="shared" si="3"/>
        <v>40178</v>
      </c>
      <c r="G36" s="102">
        <v>31489.77</v>
      </c>
      <c r="H36" s="102">
        <v>31489.77</v>
      </c>
      <c r="I36" s="31">
        <f t="shared" si="0"/>
        <v>8688.23</v>
      </c>
    </row>
    <row r="37" spans="1:10" ht="15" x14ac:dyDescent="0.25">
      <c r="B37" s="27" t="s">
        <v>36</v>
      </c>
      <c r="C37" s="28"/>
      <c r="D37" s="102">
        <v>658013</v>
      </c>
      <c r="E37" s="102">
        <v>-167304.17000000001</v>
      </c>
      <c r="F37" s="30">
        <f t="shared" si="3"/>
        <v>490708.82999999996</v>
      </c>
      <c r="G37" s="102">
        <v>290567.58</v>
      </c>
      <c r="H37" s="102">
        <v>272181.58</v>
      </c>
      <c r="I37" s="31">
        <f t="shared" si="0"/>
        <v>200141.24999999994</v>
      </c>
    </row>
    <row r="38" spans="1:10" ht="15" x14ac:dyDescent="0.25">
      <c r="B38" s="27" t="s">
        <v>37</v>
      </c>
      <c r="C38" s="28"/>
      <c r="D38" s="102">
        <v>152966</v>
      </c>
      <c r="E38" s="102">
        <v>0</v>
      </c>
      <c r="F38" s="30">
        <f t="shared" si="3"/>
        <v>152966</v>
      </c>
      <c r="G38" s="102">
        <v>114986.25</v>
      </c>
      <c r="H38" s="102">
        <v>114986.25</v>
      </c>
      <c r="I38" s="31">
        <f t="shared" si="0"/>
        <v>37979.75</v>
      </c>
    </row>
    <row r="39" spans="1:10" ht="15" x14ac:dyDescent="0.25">
      <c r="B39" s="27" t="s">
        <v>38</v>
      </c>
      <c r="C39" s="28"/>
      <c r="D39" s="102">
        <v>344380</v>
      </c>
      <c r="E39" s="102">
        <v>0</v>
      </c>
      <c r="F39" s="30">
        <f t="shared" si="3"/>
        <v>344380</v>
      </c>
      <c r="G39" s="102">
        <v>235686.33</v>
      </c>
      <c r="H39" s="102">
        <v>235686.33</v>
      </c>
      <c r="I39" s="31">
        <f t="shared" si="0"/>
        <v>108693.67000000001</v>
      </c>
    </row>
    <row r="40" spans="1:10" ht="15" x14ac:dyDescent="0.25">
      <c r="B40" s="27" t="s">
        <v>39</v>
      </c>
      <c r="C40" s="28"/>
      <c r="D40" s="102">
        <v>66000</v>
      </c>
      <c r="E40" s="102">
        <v>0</v>
      </c>
      <c r="F40" s="30">
        <f t="shared" si="3"/>
        <v>66000</v>
      </c>
      <c r="G40" s="102">
        <v>61950</v>
      </c>
      <c r="H40" s="102">
        <v>61950</v>
      </c>
      <c r="I40" s="31">
        <f t="shared" si="0"/>
        <v>4050</v>
      </c>
    </row>
    <row r="41" spans="1:10" ht="15" x14ac:dyDescent="0.25">
      <c r="B41" s="27" t="s">
        <v>40</v>
      </c>
      <c r="C41" s="28"/>
      <c r="D41" s="102">
        <v>40700</v>
      </c>
      <c r="E41" s="102">
        <v>0</v>
      </c>
      <c r="F41" s="30">
        <f t="shared" si="3"/>
        <v>40700</v>
      </c>
      <c r="G41" s="102">
        <v>38682.11</v>
      </c>
      <c r="H41" s="102">
        <v>38682.11</v>
      </c>
      <c r="I41" s="31">
        <f t="shared" si="0"/>
        <v>2017.8899999999994</v>
      </c>
    </row>
    <row r="42" spans="1:10" ht="15" x14ac:dyDescent="0.25">
      <c r="B42" s="27" t="s">
        <v>41</v>
      </c>
      <c r="C42" s="28"/>
      <c r="D42" s="102">
        <v>515000</v>
      </c>
      <c r="E42" s="102">
        <v>0</v>
      </c>
      <c r="F42" s="30">
        <f t="shared" si="3"/>
        <v>515000</v>
      </c>
      <c r="G42" s="102">
        <v>415052.41</v>
      </c>
      <c r="H42" s="102">
        <v>415052.41</v>
      </c>
      <c r="I42" s="31">
        <f t="shared" si="0"/>
        <v>99947.590000000026</v>
      </c>
    </row>
    <row r="43" spans="1:10" ht="15" x14ac:dyDescent="0.25">
      <c r="B43" s="27" t="s">
        <v>42</v>
      </c>
      <c r="C43" s="28"/>
      <c r="D43" s="102">
        <v>87091</v>
      </c>
      <c r="E43" s="102">
        <v>15565.72</v>
      </c>
      <c r="F43" s="30">
        <f t="shared" si="3"/>
        <v>102656.72</v>
      </c>
      <c r="G43" s="102">
        <v>102656.72</v>
      </c>
      <c r="H43" s="102">
        <v>91797.51</v>
      </c>
      <c r="I43" s="31">
        <f t="shared" si="0"/>
        <v>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106616</v>
      </c>
      <c r="E44" s="37">
        <f>+E45+E46+E47+E48+E49+E50+E51+E52+E53</f>
        <v>0</v>
      </c>
      <c r="F44" s="38">
        <f>+F45+F46+F47+F48+F49+F50+F51+F52+F53</f>
        <v>106616</v>
      </c>
      <c r="G44" s="38">
        <f>+G45+G46+G47+G48+G49+G50+G51+G52+G53</f>
        <v>90542</v>
      </c>
      <c r="H44" s="38">
        <f>+H45+H46+H47+H48+H49+H50+H51+H52+H53</f>
        <v>90542</v>
      </c>
      <c r="I44" s="25">
        <f>+F44-G44</f>
        <v>16074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106616</v>
      </c>
      <c r="E48" s="102">
        <v>0</v>
      </c>
      <c r="F48" s="30">
        <f t="shared" si="4"/>
        <v>106616</v>
      </c>
      <c r="G48" s="102">
        <v>90542</v>
      </c>
      <c r="H48" s="102">
        <v>90542</v>
      </c>
      <c r="I48" s="31">
        <f t="shared" si="0"/>
        <v>16074</v>
      </c>
    </row>
    <row r="49" spans="1:10" ht="15" x14ac:dyDescent="0.25">
      <c r="B49" s="27" t="s">
        <v>48</v>
      </c>
      <c r="C49" s="28"/>
      <c r="D49" s="102">
        <v>0</v>
      </c>
      <c r="E49" s="102">
        <v>0</v>
      </c>
      <c r="F49" s="30">
        <f t="shared" si="4"/>
        <v>0</v>
      </c>
      <c r="G49" s="102">
        <v>0</v>
      </c>
      <c r="H49" s="102">
        <v>0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151697.41</v>
      </c>
      <c r="F54" s="40">
        <f>SUM(F55:F63)</f>
        <v>151697.41</v>
      </c>
      <c r="G54" s="41">
        <f>SUM(G55:G63)</f>
        <v>151697.41</v>
      </c>
      <c r="H54" s="40">
        <f>SUM(H55:H63)</f>
        <v>151697.41</v>
      </c>
      <c r="I54" s="25">
        <f t="shared" si="0"/>
        <v>0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4025</v>
      </c>
      <c r="F55" s="30">
        <f t="shared" ref="F55:F63" si="5">+D55+E55</f>
        <v>4025</v>
      </c>
      <c r="G55" s="102">
        <v>4025</v>
      </c>
      <c r="H55" s="102">
        <v>4025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0</v>
      </c>
      <c r="F56" s="30">
        <f t="shared" si="5"/>
        <v>0</v>
      </c>
      <c r="G56" s="102">
        <v>0</v>
      </c>
      <c r="H56" s="102">
        <v>0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147672.41</v>
      </c>
      <c r="F58" s="30">
        <f t="shared" si="5"/>
        <v>147672.41</v>
      </c>
      <c r="G58" s="102">
        <v>147672.41</v>
      </c>
      <c r="H58" s="102">
        <v>147672.41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0</v>
      </c>
      <c r="F60" s="30">
        <f t="shared" si="5"/>
        <v>0</v>
      </c>
      <c r="G60" s="102">
        <v>0</v>
      </c>
      <c r="H60" s="102">
        <v>0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449482.04</v>
      </c>
      <c r="F106" s="44">
        <f>+F107+F115+F125+F135+F145+F155+F159+F167+F171</f>
        <v>449482.04</v>
      </c>
      <c r="G106" s="45">
        <f>+G107+G115+G125+G135+G145+G155+G159+G167+G171</f>
        <v>449482.04</v>
      </c>
      <c r="H106" s="44">
        <f>+H107+H115+H125+H135+H145+H155+H159+H167+H171</f>
        <v>449482.04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52299.11</v>
      </c>
      <c r="F115" s="44">
        <f>SUM(F116:F124)</f>
        <v>52299.11</v>
      </c>
      <c r="G115" s="45">
        <f>SUM(G116:G124)</f>
        <v>52299.11</v>
      </c>
      <c r="H115" s="44">
        <f>SUM(H116:H124)</f>
        <v>52299.11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52299.11</v>
      </c>
      <c r="F118" s="30">
        <f t="shared" si="11"/>
        <v>52299.11</v>
      </c>
      <c r="G118" s="102">
        <v>52299.11</v>
      </c>
      <c r="H118" s="102">
        <v>52299.11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288353.93</v>
      </c>
      <c r="F125" s="44">
        <f>SUM(F126:F134)</f>
        <v>288353.93</v>
      </c>
      <c r="G125" s="45">
        <f>SUM(G126:G134)</f>
        <v>288353.93</v>
      </c>
      <c r="H125" s="44">
        <f>SUM(H126:H134)</f>
        <v>288353.93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97038.12</v>
      </c>
      <c r="F128" s="30">
        <f t="shared" si="12"/>
        <v>97038.12</v>
      </c>
      <c r="G128" s="102">
        <v>97038.12</v>
      </c>
      <c r="H128" s="102">
        <v>97038.12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156834.81</v>
      </c>
      <c r="F130" s="30">
        <f t="shared" si="12"/>
        <v>156834.81</v>
      </c>
      <c r="G130" s="102">
        <v>156834.81</v>
      </c>
      <c r="H130" s="102">
        <v>156834.81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34481</v>
      </c>
      <c r="F131" s="30">
        <f t="shared" si="12"/>
        <v>34481</v>
      </c>
      <c r="G131" s="102">
        <v>34481</v>
      </c>
      <c r="H131" s="102">
        <v>34481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108829</v>
      </c>
      <c r="F171" s="83">
        <f>SUM(F172:F178)</f>
        <v>108829</v>
      </c>
      <c r="G171" s="84">
        <f>SUM(G172:G178)</f>
        <v>108829</v>
      </c>
      <c r="H171" s="83">
        <f>SUM(H172:H178)</f>
        <v>108829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108829</v>
      </c>
      <c r="F178" s="30">
        <f t="shared" si="17"/>
        <v>108829</v>
      </c>
      <c r="G178" s="102">
        <v>108829</v>
      </c>
      <c r="H178" s="102">
        <v>108829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8581145</v>
      </c>
      <c r="E180" s="76">
        <f>+E15+E106</f>
        <v>3159597.49</v>
      </c>
      <c r="F180" s="77">
        <f>+F15+F106</f>
        <v>11740742.489999998</v>
      </c>
      <c r="G180" s="78">
        <f>+G15+G106</f>
        <v>10430935.17</v>
      </c>
      <c r="H180" s="77">
        <f>+H15+H106</f>
        <v>10331138.52</v>
      </c>
      <c r="I180" s="20">
        <f t="shared" si="14"/>
        <v>1309807.3199999984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