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8340"/>
  </bookViews>
  <sheets>
    <sheet name="CFG TODOS LOS PROGRAMAS" sheetId="3" r:id="rId1"/>
    <sheet name="CFG GASTO FEDERAL" sheetId="1" r:id="rId2"/>
  </sheets>
  <externalReferences>
    <externalReference r:id="rId3"/>
    <externalReference r:id="rId4"/>
  </externalReferences>
  <definedNames>
    <definedName name="_xlnm.Print_Area" localSheetId="1">'CFG GASTO FEDERAL'!$A$1:$J$41</definedName>
    <definedName name="_xlnm.Print_Area" localSheetId="0">'CFG TODOS LOS PROGRAMAS'!$A$1:$J$46</definedName>
    <definedName name="Periodos">[1]Periodos!$A$2:$A$7</definedName>
    <definedName name="RENDICIÓN_DE_LA_CUENTA_PÚBLICA" localSheetId="0">#REF!</definedName>
    <definedName name="RENDICIÓN_DE_LA_CUENTA_PÚBLICA">#REF!</definedName>
  </definedNames>
  <calcPr calcId="162913"/>
</workbook>
</file>

<file path=xl/calcChain.xml><?xml version="1.0" encoding="utf-8"?>
<calcChain xmlns="http://schemas.openxmlformats.org/spreadsheetml/2006/main">
  <c r="H15" i="3" l="1"/>
  <c r="H24" i="3"/>
  <c r="H38" i="3" s="1"/>
  <c r="I20" i="3"/>
  <c r="I18" i="3"/>
  <c r="I22" i="3"/>
  <c r="I21" i="3"/>
  <c r="F33" i="3"/>
  <c r="D34" i="3"/>
  <c r="D38" i="3" s="1"/>
  <c r="E34" i="3"/>
  <c r="E38" i="3" s="1"/>
  <c r="G34" i="3"/>
  <c r="I33" i="3"/>
  <c r="H33" i="3"/>
  <c r="I32" i="3"/>
  <c r="H32" i="3"/>
  <c r="H31" i="3"/>
  <c r="I31" i="3"/>
  <c r="H30" i="3"/>
  <c r="I30" i="3"/>
  <c r="H29" i="3"/>
  <c r="I29" i="3"/>
  <c r="H28" i="3"/>
  <c r="I28" i="3"/>
  <c r="F27" i="3"/>
  <c r="I27" i="3" s="1"/>
  <c r="I34" i="3" s="1"/>
  <c r="F34" i="3"/>
  <c r="G24" i="3"/>
  <c r="E24" i="3"/>
  <c r="D24" i="3"/>
  <c r="I23" i="3"/>
  <c r="I19" i="3"/>
  <c r="I17" i="3"/>
  <c r="F16" i="3"/>
  <c r="I16" i="3"/>
  <c r="F15" i="3"/>
  <c r="I15" i="3" s="1"/>
  <c r="H14" i="3"/>
  <c r="F14" i="3"/>
  <c r="I14" i="3"/>
  <c r="I24" i="3" s="1"/>
  <c r="I38" i="3" s="1"/>
  <c r="F24" i="1"/>
  <c r="F29" i="1" s="1"/>
  <c r="F25" i="1"/>
  <c r="F18" i="1"/>
  <c r="F16" i="1"/>
  <c r="F17" i="1"/>
  <c r="F20" i="1" s="1"/>
  <c r="F33" i="1" s="1"/>
  <c r="G20" i="1"/>
  <c r="G33" i="1" s="1"/>
  <c r="F14" i="1"/>
  <c r="E29" i="1"/>
  <c r="E33" i="1"/>
  <c r="G29" i="1"/>
  <c r="D29" i="1"/>
  <c r="D33" i="1"/>
  <c r="E20" i="1"/>
  <c r="D20" i="1"/>
  <c r="H14" i="1"/>
  <c r="I14" i="1"/>
  <c r="H15" i="1"/>
  <c r="H20" i="1" s="1"/>
  <c r="H33" i="1" s="1"/>
  <c r="H16" i="1"/>
  <c r="H17" i="1"/>
  <c r="H18" i="1"/>
  <c r="H19" i="1"/>
  <c r="H23" i="1"/>
  <c r="H24" i="1"/>
  <c r="H25" i="1"/>
  <c r="H26" i="1"/>
  <c r="H27" i="1"/>
  <c r="H28" i="1"/>
  <c r="F19" i="1"/>
  <c r="I19" i="1" s="1"/>
  <c r="I28" i="1"/>
  <c r="F27" i="1"/>
  <c r="I27" i="1"/>
  <c r="F26" i="1"/>
  <c r="I26" i="1" s="1"/>
  <c r="I25" i="1"/>
  <c r="I24" i="1"/>
  <c r="F23" i="1"/>
  <c r="I23" i="1" s="1"/>
  <c r="I18" i="1"/>
  <c r="I17" i="1"/>
  <c r="I16" i="1"/>
  <c r="F15" i="1"/>
  <c r="I15" i="1"/>
  <c r="H29" i="1"/>
  <c r="G38" i="3"/>
  <c r="H34" i="3"/>
  <c r="I20" i="1" l="1"/>
  <c r="I33" i="1" s="1"/>
  <c r="I29" i="1"/>
  <c r="F24" i="3"/>
  <c r="F38" i="3" s="1"/>
</calcChain>
</file>

<file path=xl/sharedStrings.xml><?xml version="1.0" encoding="utf-8"?>
<sst xmlns="http://schemas.openxmlformats.org/spreadsheetml/2006/main" count="81" uniqueCount="47">
  <si>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</si>
  <si>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</si>
  <si>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</si>
  <si>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</si>
  <si>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</si>
  <si>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</si>
  <si>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</si>
  <si>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</si>
  <si>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</si>
  <si>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</si>
  <si>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</si>
  <si>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</si>
  <si>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</si>
  <si>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</si>
  <si>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Programas y Proyectos de Inversión</t>
  </si>
  <si>
    <t>Del 1 de enero al 31 de diciembre de 2017</t>
  </si>
  <si>
    <t>RAMO 16 - ORIGEN DEL RECURSO: PRESUPUESTO 2016</t>
  </si>
  <si>
    <t>C.JUAN MARTÍNEZ MARTÍNEZ</t>
  </si>
  <si>
    <t>Director Divisional de Finanzas</t>
  </si>
  <si>
    <t>C.P. JUAN ALBERTO SOBERANES JIMÉNEZ</t>
  </si>
  <si>
    <t>Gerente de Programas de Inversión</t>
  </si>
  <si>
    <t>Tratamiento de Aguas Residuales "PROSAN"  INFRAESTRUCTURA 2016</t>
  </si>
  <si>
    <t>Tratamiento de Aguas Residuales "PROSAN" INCENTIVOS 2016</t>
  </si>
  <si>
    <t>Apartado Urbano "APAUR" 2016</t>
  </si>
  <si>
    <t>Apartado Urbano "APAUR" 2017 (con ampliación de plazo de ejecución autorizada para el ejercicio 2018)</t>
  </si>
  <si>
    <t>Apartado Rural "APARURAL" 2017 (con ampliación de plazo de ejecución autorizada para el ejercicio 2018)</t>
  </si>
  <si>
    <t>Apartado Rural "APARURAL" 2016</t>
  </si>
  <si>
    <t>Programa de Devolución de Derechos "PRODDER" 2016</t>
  </si>
  <si>
    <t>Programa de Devolución de Derechos "PRODDER" 2017</t>
  </si>
  <si>
    <t>Apartado Agua Limpia "AAL" 2017</t>
  </si>
  <si>
    <t>Programa de Capacitación Ambiental y Desarrollo Sustentable E005 "CADS" 2017</t>
  </si>
  <si>
    <t>Programa de Saneamiento de Aguas Residuales "PROSANEAR" 2016</t>
  </si>
  <si>
    <t>Programa para incentivar el desarrollo Organizacional de los Consejos de Cuenca 2017</t>
  </si>
  <si>
    <t>Subtotal 2016</t>
  </si>
  <si>
    <t>Subtotal 2017</t>
  </si>
  <si>
    <t>RAMO 16 - ORIGEN DEL RECURSO: PRESUPUESTO 2017</t>
  </si>
  <si>
    <t>EL PRESENTE REPORTE SÓLO INCLUYE EL RECURSO FEDERAL DE PROGRAMAS DE INVERSIÓN</t>
  </si>
  <si>
    <t>NOTA:</t>
  </si>
  <si>
    <t>Comisión Estatal de Aguas</t>
  </si>
  <si>
    <t>PCEA 2016</t>
  </si>
  <si>
    <t>CONTINUIDAD PCEA</t>
  </si>
  <si>
    <t>PCEA 2017</t>
  </si>
  <si>
    <t>Programa de Infraestructura Indígena  "PROII" 2016</t>
  </si>
  <si>
    <t>Fondo: 0505 20E ISN Público - GEQ 2016</t>
  </si>
  <si>
    <t>EL PRESENTE REPORTE SÓLO INCLUYE PROGRAMAS DE INVERSIÓN</t>
  </si>
  <si>
    <t>ORIGEN DEL RECURSO: PRESUPUESTO 2016</t>
  </si>
  <si>
    <t>ORIGEN DEL RECURSO: PRESUPUESTO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</si>
</sst>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6" fillId="0" borderId="0"/>
  </cellStyleXfs>
  <cellXfs count="75">
    <xf numFmtId="0" fontId="0" fillId="0" borderId="0" xfId="0"/>
    <xf numFmtId="0" fontId="7" fillId="2" borderId="0" xfId="0" applyFont="1" applyFill="1" applyProtection="1"/>
    <xf numFmtId="0" fontId="7" fillId="0" borderId="0" xfId="0" applyFo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3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2" borderId="5" xfId="0" applyFont="1" applyFill="1" applyBorder="1" applyAlignment="1" applyProtection="1">
      <alignment horizontal="left" vertical="top"/>
    </xf>
    <xf numFmtId="0" fontId="7" fillId="2" borderId="6" xfId="0" applyFont="1" applyFill="1" applyBorder="1" applyAlignment="1" applyProtection="1">
      <alignment horizontal="justify" vertical="top"/>
    </xf>
    <xf numFmtId="3" fontId="9" fillId="2" borderId="7" xfId="3" applyNumberFormat="1" applyFont="1" applyFill="1" applyBorder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8" fillId="2" borderId="8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0" fontId="10" fillId="0" borderId="0" xfId="0" applyFont="1" applyAlignment="1" applyProtection="1"/>
    <xf numFmtId="43" fontId="9" fillId="2" borderId="0" xfId="2" applyFont="1" applyFill="1" applyBorder="1" applyProtection="1"/>
    <xf numFmtId="0" fontId="7" fillId="2" borderId="0" xfId="0" applyFont="1" applyFill="1" applyBorder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0" fontId="7" fillId="0" borderId="0" xfId="0" applyFont="1" applyBorder="1" applyAlignment="1" applyProtection="1"/>
    <xf numFmtId="3" fontId="7" fillId="0" borderId="0" xfId="0" applyNumberFormat="1" applyFont="1" applyAlignment="1" applyProtection="1">
      <alignment vertical="top"/>
    </xf>
    <xf numFmtId="0" fontId="9" fillId="2" borderId="6" xfId="0" applyFont="1" applyFill="1" applyBorder="1" applyAlignment="1" applyProtection="1">
      <alignment horizontal="justify" vertical="top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4" fontId="7" fillId="0" borderId="0" xfId="0" applyNumberFormat="1" applyFont="1" applyBorder="1" applyProtection="1"/>
    <xf numFmtId="43" fontId="7" fillId="0" borderId="0" xfId="2" applyFont="1" applyBorder="1" applyAlignment="1" applyProtection="1"/>
    <xf numFmtId="0" fontId="7" fillId="2" borderId="0" xfId="0" applyFont="1" applyFill="1" applyAlignment="1" applyProtection="1">
      <alignment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justify" vertical="center"/>
    </xf>
    <xf numFmtId="43" fontId="13" fillId="2" borderId="7" xfId="3" applyNumberFormat="1" applyFont="1" applyFill="1" applyBorder="1" applyAlignment="1" applyProtection="1">
      <alignment vertical="center"/>
    </xf>
    <xf numFmtId="43" fontId="9" fillId="2" borderId="7" xfId="3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2" borderId="6" xfId="0" applyFont="1" applyFill="1" applyBorder="1" applyAlignment="1" applyProtection="1">
      <alignment horizontal="justify" vertical="top" wrapText="1"/>
    </xf>
    <xf numFmtId="0" fontId="8" fillId="2" borderId="5" xfId="0" applyFont="1" applyFill="1" applyBorder="1" applyAlignment="1" applyProtection="1">
      <alignment horizontal="left" vertical="top"/>
    </xf>
    <xf numFmtId="0" fontId="8" fillId="2" borderId="6" xfId="0" applyFont="1" applyFill="1" applyBorder="1" applyAlignment="1" applyProtection="1">
      <alignment horizontal="right" vertical="top"/>
    </xf>
    <xf numFmtId="43" fontId="13" fillId="2" borderId="1" xfId="3" applyNumberFormat="1" applyFont="1" applyFill="1" applyBorder="1" applyAlignment="1" applyProtection="1">
      <alignment vertical="center"/>
    </xf>
    <xf numFmtId="43" fontId="13" fillId="0" borderId="7" xfId="3" applyNumberFormat="1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vertical="top"/>
    </xf>
    <xf numFmtId="0" fontId="14" fillId="0" borderId="0" xfId="0" applyFont="1" applyBorder="1" applyAlignment="1"/>
    <xf numFmtId="0" fontId="15" fillId="0" borderId="0" xfId="0" applyFont="1" applyAlignment="1">
      <alignment vertical="top"/>
    </xf>
    <xf numFmtId="43" fontId="9" fillId="0" borderId="7" xfId="3" applyNumberFormat="1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justify" vertical="top"/>
    </xf>
    <xf numFmtId="43" fontId="7" fillId="0" borderId="0" xfId="0" applyNumberFormat="1" applyFont="1" applyAlignment="1" applyProtection="1">
      <alignment horizontal="center"/>
    </xf>
    <xf numFmtId="0" fontId="10" fillId="0" borderId="0" xfId="0" applyFont="1" applyProtection="1"/>
    <xf numFmtId="43" fontId="7" fillId="0" borderId="0" xfId="0" applyNumberFormat="1" applyFont="1" applyProtection="1"/>
    <xf numFmtId="0" fontId="8" fillId="0" borderId="0" xfId="0" applyFont="1" applyAlignment="1" applyProtection="1">
      <alignment horizontal="left"/>
    </xf>
    <xf numFmtId="0" fontId="7" fillId="4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7" fillId="0" borderId="5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justify" vertical="top"/>
    </xf>
    <xf numFmtId="0" fontId="9" fillId="0" borderId="6" xfId="0" applyFont="1" applyFill="1" applyBorder="1" applyAlignment="1" applyProtection="1">
      <alignment horizontal="justify" vertical="top" wrapText="1"/>
    </xf>
    <xf numFmtId="0" fontId="8" fillId="0" borderId="0" xfId="0" applyFont="1" applyFill="1" applyAlignment="1" applyProtection="1">
      <alignment vertical="top"/>
    </xf>
    <xf numFmtId="0" fontId="8" fillId="0" borderId="5" xfId="0" applyFont="1" applyFill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right" vertical="top"/>
    </xf>
    <xf numFmtId="0" fontId="16" fillId="2" borderId="11" xfId="0" applyFont="1" applyFill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 wrapText="1"/>
    </xf>
    <xf numFmtId="0" fontId="18" fillId="2" borderId="0" xfId="0" applyFont="1" applyFill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13" fillId="2" borderId="0" xfId="1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/>
    </xf>
  </cellXfs>
  <cellStyles count="5">
    <cellStyle name="Hipervínculo" xfId="1" builtinId="8"/>
    <cellStyle name="Millares" xfId="2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2</xdr:col>
      <xdr:colOff>428625</xdr:colOff>
      <xdr:row>7</xdr:row>
      <xdr:rowOff>9525</xdr:rowOff>
    </xdr:to>
    <xdr:pic>
      <xdr:nvPicPr>
        <xdr:cNvPr id="3123" name="Imagen 2" descr="Resultado de imagen para escudo del estado de quereta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2</xdr:col>
      <xdr:colOff>428625</xdr:colOff>
      <xdr:row>7</xdr:row>
      <xdr:rowOff>9525</xdr:rowOff>
    </xdr:to>
    <xdr:pic>
      <xdr:nvPicPr>
        <xdr:cNvPr id="1111" name="Imagen 2" descr="Resultado de imagen para escudo del estado de quereta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902\Users\Users\hfloresm\Documents\Respaldo%20LAP\Documentos\hfloresm.GEQ.000\Presupuestario_Lleno_nov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902\Users\RESPALDO\CUENTA%20P&#218;BLICA%202017\EF%20NOV-17%20xls\02-Informaci&#243;n-Presupuestaria\03-CTG_OCT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 (2)"/>
      <sheetName val="BP"/>
      <sheetName val="CSPC"/>
      <sheetName val="Int"/>
      <sheetName val="End Neto"/>
      <sheetName val="Comprobación"/>
    </sheetNames>
    <sheetDataSet>
      <sheetData sheetId="0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43039</v>
          </cell>
        </row>
        <row r="6">
          <cell r="A6">
            <v>43069</v>
          </cell>
        </row>
        <row r="7">
          <cell r="A7">
            <v>43100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TG"/>
      <sheetName val="COG"/>
      <sheetName val="CFG"/>
      <sheetName val="CProg"/>
      <sheetName val="CFF"/>
      <sheetName val="Post Fiscal"/>
      <sheetName val="Int"/>
      <sheetName val="End N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Normal="100" zoomScaleSheetLayoutView="100" zoomScalePageLayoutView="8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B47" sqref="B47:D66"/>
    </sheetView>
  </sheetViews>
  <sheetFormatPr baseColWidth="10" defaultRowHeight="12" x14ac:dyDescent="0.2"/>
  <cols>
    <col min="1" max="1" width="2.28515625" style="1" customWidth="1"/>
    <col min="2" max="2" width="4.85546875" style="17" customWidth="1"/>
    <col min="3" max="3" width="60.28515625" style="2" customWidth="1"/>
    <col min="4" max="4" width="20.5703125" style="2" customWidth="1"/>
    <col min="5" max="5" width="17.7109375" style="2" customWidth="1"/>
    <col min="6" max="6" width="19.85546875" style="2" bestFit="1" customWidth="1"/>
    <col min="7" max="7" width="19" style="2" customWidth="1"/>
    <col min="8" max="8" width="19.140625" style="2" customWidth="1"/>
    <col min="9" max="9" width="20" style="2" customWidth="1"/>
    <col min="10" max="10" width="3.28515625" style="1" customWidth="1"/>
    <col min="11" max="16384" width="11.42578125" style="2"/>
  </cols>
  <sheetData>
    <row r="1" spans="1:12" s="1" customFormat="1" ht="12" customHeight="1" x14ac:dyDescent="0.2"/>
    <row r="2" spans="1:12" ht="12" customHeight="1" x14ac:dyDescent="0.2">
      <c r="B2" s="71" t="s">
        <v>12</v>
      </c>
      <c r="C2" s="71"/>
      <c r="D2" s="71"/>
      <c r="E2" s="71"/>
      <c r="F2" s="71"/>
      <c r="G2" s="71"/>
      <c r="H2" s="71"/>
      <c r="I2" s="71"/>
    </row>
    <row r="3" spans="1:12" ht="12" customHeight="1" x14ac:dyDescent="0.2">
      <c r="A3" s="72" t="s">
        <v>13</v>
      </c>
      <c r="B3" s="72"/>
      <c r="C3" s="72"/>
      <c r="D3" s="72"/>
      <c r="E3" s="72"/>
      <c r="F3" s="72"/>
      <c r="G3" s="72"/>
      <c r="H3" s="72"/>
      <c r="I3" s="72"/>
      <c r="J3" s="72"/>
    </row>
    <row r="4" spans="1:12" ht="12" customHeight="1" x14ac:dyDescent="0.2">
      <c r="B4" s="72" t="s">
        <v>14</v>
      </c>
      <c r="C4" s="72"/>
      <c r="D4" s="72"/>
      <c r="E4" s="72"/>
      <c r="F4" s="72"/>
      <c r="G4" s="72"/>
      <c r="H4" s="72"/>
      <c r="I4" s="72"/>
    </row>
    <row r="5" spans="1:12" ht="12" customHeight="1" x14ac:dyDescent="0.2">
      <c r="B5" s="72" t="s">
        <v>15</v>
      </c>
      <c r="C5" s="72"/>
      <c r="D5" s="72"/>
      <c r="E5" s="72"/>
      <c r="F5" s="72"/>
      <c r="G5" s="72"/>
      <c r="H5" s="72"/>
      <c r="I5" s="72"/>
    </row>
    <row r="6" spans="1:12" s="1" customFormat="1" ht="12" customHeight="1" x14ac:dyDescent="0.2">
      <c r="B6" s="72" t="s">
        <v>38</v>
      </c>
      <c r="C6" s="72"/>
      <c r="D6" s="72"/>
      <c r="E6" s="72"/>
      <c r="F6" s="72"/>
      <c r="G6" s="72"/>
      <c r="H6" s="72"/>
      <c r="I6" s="72"/>
    </row>
    <row r="7" spans="1:12" s="1" customFormat="1" ht="12" customHeight="1" x14ac:dyDescent="0.2">
      <c r="B7" s="4"/>
      <c r="C7" s="72"/>
      <c r="D7" s="72"/>
      <c r="E7" s="72"/>
      <c r="F7" s="72"/>
      <c r="G7" s="72"/>
      <c r="H7" s="72"/>
      <c r="I7" s="72"/>
    </row>
    <row r="8" spans="1:12" s="1" customFormat="1" ht="12" customHeight="1" x14ac:dyDescent="0.2"/>
    <row r="9" spans="1:12" x14ac:dyDescent="0.2">
      <c r="B9" s="65" t="s">
        <v>0</v>
      </c>
      <c r="C9" s="65"/>
      <c r="D9" s="66" t="s">
        <v>1</v>
      </c>
      <c r="E9" s="66"/>
      <c r="F9" s="66"/>
      <c r="G9" s="66"/>
      <c r="H9" s="66"/>
      <c r="I9" s="66" t="s">
        <v>2</v>
      </c>
    </row>
    <row r="10" spans="1:12" ht="24" x14ac:dyDescent="0.2">
      <c r="B10" s="65"/>
      <c r="C10" s="65"/>
      <c r="D10" s="44" t="s">
        <v>3</v>
      </c>
      <c r="E10" s="44" t="s">
        <v>4</v>
      </c>
      <c r="F10" s="44" t="s">
        <v>5</v>
      </c>
      <c r="G10" s="44" t="s">
        <v>6</v>
      </c>
      <c r="H10" s="44" t="s">
        <v>7</v>
      </c>
      <c r="I10" s="66"/>
    </row>
    <row r="11" spans="1:12" x14ac:dyDescent="0.2">
      <c r="B11" s="65"/>
      <c r="C11" s="65"/>
      <c r="D11" s="44">
        <v>1</v>
      </c>
      <c r="E11" s="44">
        <v>2</v>
      </c>
      <c r="F11" s="44" t="s">
        <v>8</v>
      </c>
      <c r="G11" s="44">
        <v>4</v>
      </c>
      <c r="H11" s="44">
        <v>5</v>
      </c>
      <c r="I11" s="44" t="s">
        <v>9</v>
      </c>
    </row>
    <row r="12" spans="1:12" ht="3" customHeight="1" x14ac:dyDescent="0.2">
      <c r="B12" s="6"/>
      <c r="C12" s="7"/>
      <c r="D12" s="8"/>
      <c r="E12" s="8"/>
      <c r="F12" s="8"/>
      <c r="G12" s="8"/>
      <c r="H12" s="8"/>
      <c r="I12" s="8"/>
    </row>
    <row r="13" spans="1:12" s="10" customFormat="1" x14ac:dyDescent="0.25">
      <c r="A13" s="55"/>
      <c r="B13" s="67" t="s">
        <v>45</v>
      </c>
      <c r="C13" s="68"/>
      <c r="D13" s="41"/>
      <c r="E13" s="41"/>
      <c r="F13" s="41"/>
      <c r="G13" s="41"/>
      <c r="H13" s="41"/>
      <c r="I13" s="41"/>
      <c r="J13" s="55"/>
      <c r="L13" s="24"/>
    </row>
    <row r="14" spans="1:12" s="10" customFormat="1" ht="15" customHeight="1" x14ac:dyDescent="0.25">
      <c r="A14" s="55"/>
      <c r="B14" s="56"/>
      <c r="C14" s="49" t="s">
        <v>21</v>
      </c>
      <c r="D14" s="48">
        <v>81931587.987999991</v>
      </c>
      <c r="E14" s="48">
        <v>86436992.236799985</v>
      </c>
      <c r="F14" s="48">
        <f>+D14+E14</f>
        <v>168368580.22479999</v>
      </c>
      <c r="G14" s="48">
        <v>126434250.88</v>
      </c>
      <c r="H14" s="48">
        <f>+G14</f>
        <v>126434250.88</v>
      </c>
      <c r="I14" s="41">
        <f t="shared" ref="I14:I23" si="0">+F14-G14</f>
        <v>41934329.344799995</v>
      </c>
      <c r="J14" s="55"/>
    </row>
    <row r="15" spans="1:12" s="10" customFormat="1" ht="15" customHeight="1" x14ac:dyDescent="0.25">
      <c r="A15" s="55"/>
      <c r="B15" s="56"/>
      <c r="C15" s="57" t="s">
        <v>22</v>
      </c>
      <c r="D15" s="48">
        <v>2165578</v>
      </c>
      <c r="E15" s="48">
        <v>-48792.6</v>
      </c>
      <c r="F15" s="48">
        <f>+D15+E15</f>
        <v>2116785.4</v>
      </c>
      <c r="G15" s="48">
        <v>2116785.4</v>
      </c>
      <c r="H15" s="48">
        <f>+G15</f>
        <v>2116785.4</v>
      </c>
      <c r="I15" s="41">
        <f t="shared" si="0"/>
        <v>0</v>
      </c>
      <c r="J15" s="55"/>
    </row>
    <row r="16" spans="1:12" s="10" customFormat="1" ht="15" customHeight="1" x14ac:dyDescent="0.25">
      <c r="A16" s="55"/>
      <c r="B16" s="56"/>
      <c r="C16" s="57" t="s">
        <v>26</v>
      </c>
      <c r="D16" s="48">
        <v>135379308.09279999</v>
      </c>
      <c r="E16" s="48">
        <v>-49985810.954399996</v>
      </c>
      <c r="F16" s="48">
        <f>+D16+E16</f>
        <v>85393497.138399988</v>
      </c>
      <c r="G16" s="48">
        <v>48796349.726199999</v>
      </c>
      <c r="H16" s="48">
        <v>48796349.726199999</v>
      </c>
      <c r="I16" s="41">
        <f t="shared" si="0"/>
        <v>36597147.412199989</v>
      </c>
      <c r="J16" s="55"/>
    </row>
    <row r="17" spans="1:10" s="10" customFormat="1" ht="15" customHeight="1" x14ac:dyDescent="0.25">
      <c r="A17" s="55"/>
      <c r="B17" s="56"/>
      <c r="C17" s="57" t="s">
        <v>23</v>
      </c>
      <c r="D17" s="48">
        <v>87907505.537599996</v>
      </c>
      <c r="E17" s="48">
        <v>3227668.5987999984</v>
      </c>
      <c r="F17" s="48">
        <v>91135174.136399984</v>
      </c>
      <c r="G17" s="48">
        <v>73207013.09800002</v>
      </c>
      <c r="H17" s="48">
        <v>73207013.09800002</v>
      </c>
      <c r="I17" s="41">
        <f t="shared" si="0"/>
        <v>17928161.038399965</v>
      </c>
      <c r="J17" s="55"/>
    </row>
    <row r="18" spans="1:10" s="10" customFormat="1" ht="15" customHeight="1" x14ac:dyDescent="0.25">
      <c r="A18" s="55"/>
      <c r="B18" s="56"/>
      <c r="C18" s="57" t="s">
        <v>27</v>
      </c>
      <c r="D18" s="48">
        <v>19652727.783599995</v>
      </c>
      <c r="E18" s="48">
        <v>-5119061.845999999</v>
      </c>
      <c r="F18" s="48">
        <v>14533665.937599996</v>
      </c>
      <c r="G18" s="48">
        <v>9535692.3039999995</v>
      </c>
      <c r="H18" s="48">
        <v>9535692.3039999995</v>
      </c>
      <c r="I18" s="41">
        <f>+F18-G18</f>
        <v>4997973.6335999966</v>
      </c>
      <c r="J18" s="55"/>
    </row>
    <row r="19" spans="1:10" s="54" customFormat="1" ht="15" customHeight="1" x14ac:dyDescent="0.25">
      <c r="A19" s="55"/>
      <c r="B19" s="56"/>
      <c r="C19" s="57" t="s">
        <v>42</v>
      </c>
      <c r="D19" s="48">
        <v>722244.45479999995</v>
      </c>
      <c r="E19" s="48">
        <v>-208183.54120000007</v>
      </c>
      <c r="F19" s="48">
        <v>514060.91359999991</v>
      </c>
      <c r="G19" s="48">
        <v>514060.91359999997</v>
      </c>
      <c r="H19" s="48">
        <v>514060.91359999997</v>
      </c>
      <c r="I19" s="41">
        <f t="shared" si="0"/>
        <v>0</v>
      </c>
      <c r="J19" s="55"/>
    </row>
    <row r="20" spans="1:10" s="54" customFormat="1" ht="15" customHeight="1" x14ac:dyDescent="0.25">
      <c r="A20" s="55"/>
      <c r="B20" s="56"/>
      <c r="C20" s="57" t="s">
        <v>43</v>
      </c>
      <c r="D20" s="48">
        <v>17857218.2456</v>
      </c>
      <c r="E20" s="48">
        <v>-6459.7615999999998</v>
      </c>
      <c r="F20" s="48">
        <v>17850758.483999997</v>
      </c>
      <c r="G20" s="48">
        <v>13488913.8748</v>
      </c>
      <c r="H20" s="48">
        <v>13488913.8748</v>
      </c>
      <c r="I20" s="41">
        <f>+F20-G20</f>
        <v>4361844.609199997</v>
      </c>
      <c r="J20" s="55"/>
    </row>
    <row r="21" spans="1:10" s="10" customFormat="1" ht="15" customHeight="1" x14ac:dyDescent="0.25">
      <c r="A21" s="55"/>
      <c r="B21" s="56"/>
      <c r="C21" s="57" t="s">
        <v>39</v>
      </c>
      <c r="D21" s="48">
        <v>122267664.34719998</v>
      </c>
      <c r="E21" s="48">
        <v>-56076522.359199956</v>
      </c>
      <c r="F21" s="48">
        <v>66191141.98800002</v>
      </c>
      <c r="G21" s="48">
        <v>30792114.125200003</v>
      </c>
      <c r="H21" s="48">
        <v>30792114.125200003</v>
      </c>
      <c r="I21" s="41">
        <f>+F21-G21</f>
        <v>35399027.862800017</v>
      </c>
      <c r="J21" s="55"/>
    </row>
    <row r="22" spans="1:10" s="10" customFormat="1" ht="15" customHeight="1" x14ac:dyDescent="0.25">
      <c r="A22" s="55"/>
      <c r="B22" s="56"/>
      <c r="C22" s="57" t="s">
        <v>40</v>
      </c>
      <c r="D22" s="48">
        <v>41063206.374400005</v>
      </c>
      <c r="E22" s="48">
        <v>2297187.3935999996</v>
      </c>
      <c r="F22" s="48">
        <v>43360393.767999999</v>
      </c>
      <c r="G22" s="48">
        <v>2410217.0628</v>
      </c>
      <c r="H22" s="48">
        <v>2410217.0628</v>
      </c>
      <c r="I22" s="41">
        <f>+F22-G22</f>
        <v>40950176.705200002</v>
      </c>
      <c r="J22" s="55"/>
    </row>
    <row r="23" spans="1:10" s="10" customFormat="1" ht="15" customHeight="1" x14ac:dyDescent="0.25">
      <c r="A23" s="55"/>
      <c r="B23" s="56"/>
      <c r="C23" s="58" t="s">
        <v>31</v>
      </c>
      <c r="D23" s="48">
        <v>11827461.0012</v>
      </c>
      <c r="E23" s="48">
        <v>-11827461.0012</v>
      </c>
      <c r="F23" s="48">
        <v>0</v>
      </c>
      <c r="G23" s="48">
        <v>0</v>
      </c>
      <c r="H23" s="48">
        <v>0</v>
      </c>
      <c r="I23" s="41">
        <f t="shared" si="0"/>
        <v>0</v>
      </c>
      <c r="J23" s="55"/>
    </row>
    <row r="24" spans="1:10" s="15" customFormat="1" ht="12" customHeight="1" x14ac:dyDescent="0.25">
      <c r="A24" s="59"/>
      <c r="B24" s="60"/>
      <c r="C24" s="61" t="s">
        <v>33</v>
      </c>
      <c r="D24" s="41">
        <f t="shared" ref="D24:I24" si="1">SUM(D14:D23)</f>
        <v>520774501.82519996</v>
      </c>
      <c r="E24" s="41">
        <f t="shared" si="1"/>
        <v>-31310443.834399968</v>
      </c>
      <c r="F24" s="41">
        <f t="shared" si="1"/>
        <v>489464057.99080002</v>
      </c>
      <c r="G24" s="41">
        <f t="shared" si="1"/>
        <v>307295397.38459998</v>
      </c>
      <c r="H24" s="41">
        <f t="shared" si="1"/>
        <v>307295397.38459998</v>
      </c>
      <c r="I24" s="41">
        <f t="shared" si="1"/>
        <v>182168660.60619998</v>
      </c>
      <c r="J24" s="59"/>
    </row>
    <row r="25" spans="1:10" s="10" customFormat="1" x14ac:dyDescent="0.25">
      <c r="A25" s="55"/>
      <c r="B25" s="56"/>
      <c r="C25" s="49"/>
      <c r="D25" s="41"/>
      <c r="E25" s="48"/>
      <c r="F25" s="48"/>
      <c r="G25" s="48"/>
      <c r="H25" s="48"/>
      <c r="I25" s="41"/>
      <c r="J25" s="55"/>
    </row>
    <row r="26" spans="1:10" s="15" customFormat="1" x14ac:dyDescent="0.25">
      <c r="A26" s="59"/>
      <c r="B26" s="67" t="s">
        <v>46</v>
      </c>
      <c r="C26" s="68"/>
      <c r="D26" s="41"/>
      <c r="E26" s="48"/>
      <c r="F26" s="48"/>
      <c r="G26" s="48"/>
      <c r="H26" s="48"/>
      <c r="I26" s="41"/>
      <c r="J26" s="59"/>
    </row>
    <row r="27" spans="1:10" s="10" customFormat="1" ht="24.95" customHeight="1" x14ac:dyDescent="0.25">
      <c r="A27" s="55"/>
      <c r="B27" s="56"/>
      <c r="C27" s="49" t="s">
        <v>32</v>
      </c>
      <c r="D27" s="48">
        <v>100000</v>
      </c>
      <c r="E27" s="48">
        <v>0</v>
      </c>
      <c r="F27" s="48">
        <f>+D27+E27</f>
        <v>100000</v>
      </c>
      <c r="G27" s="48">
        <v>20417.489999999998</v>
      </c>
      <c r="H27" s="48">
        <v>14414.5</v>
      </c>
      <c r="I27" s="41">
        <f>+F27-G27</f>
        <v>79582.510000000009</v>
      </c>
      <c r="J27" s="55"/>
    </row>
    <row r="28" spans="1:10" s="10" customFormat="1" ht="24.95" customHeight="1" x14ac:dyDescent="0.25">
      <c r="A28" s="9"/>
      <c r="B28" s="11"/>
      <c r="C28" s="12" t="s">
        <v>24</v>
      </c>
      <c r="D28" s="35">
        <v>65002174.804399997</v>
      </c>
      <c r="E28" s="35">
        <v>114687538.60159998</v>
      </c>
      <c r="F28" s="35">
        <v>179689713.40599999</v>
      </c>
      <c r="G28" s="35">
        <v>40587671.783680007</v>
      </c>
      <c r="H28" s="35">
        <f t="shared" ref="H28:H33" si="2">+G28</f>
        <v>40587671.783680007</v>
      </c>
      <c r="I28" s="41">
        <f t="shared" ref="I28:I33" si="3">+F28-G28</f>
        <v>139102041.62232</v>
      </c>
      <c r="J28" s="9"/>
    </row>
    <row r="29" spans="1:10" s="10" customFormat="1" ht="24.95" customHeight="1" x14ac:dyDescent="0.25">
      <c r="A29" s="9"/>
      <c r="B29" s="11"/>
      <c r="C29" s="12" t="s">
        <v>25</v>
      </c>
      <c r="D29" s="35">
        <v>10629315.317599999</v>
      </c>
      <c r="E29" s="35">
        <v>6939377.9839999955</v>
      </c>
      <c r="F29" s="35">
        <v>17568693.301599994</v>
      </c>
      <c r="G29" s="35">
        <v>5457886.5300000003</v>
      </c>
      <c r="H29" s="35">
        <f t="shared" si="2"/>
        <v>5457886.5300000003</v>
      </c>
      <c r="I29" s="41">
        <f t="shared" si="3"/>
        <v>12110806.771599993</v>
      </c>
      <c r="J29" s="9"/>
    </row>
    <row r="30" spans="1:10" s="10" customFormat="1" ht="15" customHeight="1" x14ac:dyDescent="0.25">
      <c r="A30" s="9"/>
      <c r="B30" s="11"/>
      <c r="C30" s="12" t="s">
        <v>29</v>
      </c>
      <c r="D30" s="35">
        <v>468074.99879999994</v>
      </c>
      <c r="E30" s="35">
        <v>455988.1583999999</v>
      </c>
      <c r="F30" s="35">
        <v>924063.1571999999</v>
      </c>
      <c r="G30" s="35">
        <v>911277.79</v>
      </c>
      <c r="H30" s="48">
        <f t="shared" si="2"/>
        <v>911277.79</v>
      </c>
      <c r="I30" s="41">
        <f t="shared" si="3"/>
        <v>12785.367199999862</v>
      </c>
      <c r="J30" s="9"/>
    </row>
    <row r="31" spans="1:10" s="36" customFormat="1" ht="21.75" customHeight="1" x14ac:dyDescent="0.25">
      <c r="A31" s="31"/>
      <c r="B31" s="32"/>
      <c r="C31" s="33" t="s">
        <v>30</v>
      </c>
      <c r="D31" s="35">
        <v>1000000.0035999999</v>
      </c>
      <c r="E31" s="35">
        <v>1000000.0035999995</v>
      </c>
      <c r="F31" s="35">
        <v>1999999.9971999992</v>
      </c>
      <c r="G31" s="35">
        <v>1943357.1096000001</v>
      </c>
      <c r="H31" s="35">
        <f t="shared" si="2"/>
        <v>1943357.1096000001</v>
      </c>
      <c r="I31" s="41">
        <f t="shared" si="3"/>
        <v>56642.887599999085</v>
      </c>
      <c r="J31" s="31"/>
    </row>
    <row r="32" spans="1:10" s="10" customFormat="1" ht="15" customHeight="1" x14ac:dyDescent="0.25">
      <c r="A32" s="9"/>
      <c r="B32" s="11"/>
      <c r="C32" s="25" t="s">
        <v>28</v>
      </c>
      <c r="D32" s="35">
        <v>26590421.992799997</v>
      </c>
      <c r="E32" s="35">
        <v>26590423.002</v>
      </c>
      <c r="F32" s="35">
        <v>53180844.994800001</v>
      </c>
      <c r="G32" s="35">
        <v>43938480</v>
      </c>
      <c r="H32" s="35">
        <f t="shared" si="2"/>
        <v>43938480</v>
      </c>
      <c r="I32" s="41">
        <f t="shared" si="3"/>
        <v>9242364.9948000014</v>
      </c>
      <c r="J32" s="9"/>
    </row>
    <row r="33" spans="1:11" s="10" customFormat="1" ht="15" customHeight="1" x14ac:dyDescent="0.25">
      <c r="A33" s="9"/>
      <c r="B33" s="11"/>
      <c r="C33" s="25" t="s">
        <v>41</v>
      </c>
      <c r="D33" s="35">
        <v>282109932.88</v>
      </c>
      <c r="E33" s="35">
        <v>-157482080.18199998</v>
      </c>
      <c r="F33" s="35">
        <f>+D33+E33</f>
        <v>124627852.69800001</v>
      </c>
      <c r="G33" s="35">
        <v>64527004.934399992</v>
      </c>
      <c r="H33" s="35">
        <f t="shared" si="2"/>
        <v>64527004.934399992</v>
      </c>
      <c r="I33" s="41">
        <f t="shared" si="3"/>
        <v>60100847.763600022</v>
      </c>
      <c r="J33" s="9"/>
    </row>
    <row r="34" spans="1:11" s="10" customFormat="1" x14ac:dyDescent="0.25">
      <c r="A34" s="9"/>
      <c r="B34" s="11"/>
      <c r="C34" s="39" t="s">
        <v>34</v>
      </c>
      <c r="D34" s="34">
        <f t="shared" ref="D34:I34" si="4">SUM(D27:D33)</f>
        <v>385899919.99720001</v>
      </c>
      <c r="E34" s="34">
        <f t="shared" si="4"/>
        <v>-7808752.432400018</v>
      </c>
      <c r="F34" s="34">
        <f t="shared" si="4"/>
        <v>378091167.55480003</v>
      </c>
      <c r="G34" s="34">
        <f t="shared" si="4"/>
        <v>157386095.63767999</v>
      </c>
      <c r="H34" s="34">
        <f t="shared" si="4"/>
        <v>157380092.64767998</v>
      </c>
      <c r="I34" s="34">
        <f t="shared" si="4"/>
        <v>220705071.91712001</v>
      </c>
      <c r="J34" s="9"/>
    </row>
    <row r="35" spans="1:11" s="15" customFormat="1" x14ac:dyDescent="0.25">
      <c r="A35" s="14"/>
      <c r="B35" s="69"/>
      <c r="C35" s="70"/>
      <c r="D35" s="34"/>
      <c r="E35" s="34"/>
      <c r="F35" s="34"/>
      <c r="G35" s="34"/>
      <c r="H35" s="34"/>
      <c r="I35" s="34"/>
      <c r="J35" s="14"/>
    </row>
    <row r="36" spans="1:11" s="10" customFormat="1" x14ac:dyDescent="0.25">
      <c r="A36" s="9"/>
      <c r="B36" s="11"/>
      <c r="C36" s="12"/>
      <c r="D36" s="35"/>
      <c r="E36" s="35"/>
      <c r="F36" s="35"/>
      <c r="G36" s="35"/>
      <c r="H36" s="35"/>
      <c r="I36" s="35"/>
      <c r="J36" s="9"/>
    </row>
    <row r="37" spans="1:11" s="10" customFormat="1" x14ac:dyDescent="0.25">
      <c r="A37" s="9"/>
      <c r="B37" s="11"/>
      <c r="C37" s="12"/>
      <c r="D37" s="13"/>
      <c r="E37" s="13"/>
      <c r="F37" s="13"/>
      <c r="G37" s="13"/>
      <c r="H37" s="13"/>
      <c r="I37" s="13"/>
      <c r="J37" s="9"/>
    </row>
    <row r="38" spans="1:11" s="15" customFormat="1" x14ac:dyDescent="0.25">
      <c r="A38" s="14"/>
      <c r="B38" s="16"/>
      <c r="C38" s="42" t="s">
        <v>10</v>
      </c>
      <c r="D38" s="40">
        <f t="shared" ref="D38:I38" si="5">+D24+D34</f>
        <v>906674421.82239997</v>
      </c>
      <c r="E38" s="40">
        <f t="shared" si="5"/>
        <v>-39119196.266799986</v>
      </c>
      <c r="F38" s="40">
        <f t="shared" si="5"/>
        <v>867555225.54560006</v>
      </c>
      <c r="G38" s="40">
        <f t="shared" si="5"/>
        <v>464681493.02227998</v>
      </c>
      <c r="H38" s="40">
        <f t="shared" si="5"/>
        <v>464675490.03227997</v>
      </c>
      <c r="I38" s="40">
        <f t="shared" si="5"/>
        <v>402873732.52331996</v>
      </c>
      <c r="J38" s="14"/>
    </row>
    <row r="39" spans="1:11" ht="12" customHeight="1" thickBot="1" x14ac:dyDescent="0.25">
      <c r="A39" s="62" t="s">
        <v>37</v>
      </c>
      <c r="B39" s="62"/>
      <c r="C39" s="45" t="s">
        <v>44</v>
      </c>
      <c r="D39" s="45"/>
      <c r="E39" s="45"/>
      <c r="F39" s="45"/>
      <c r="G39" s="45"/>
      <c r="H39" s="45"/>
    </row>
    <row r="40" spans="1:11" ht="52.5" hidden="1" customHeight="1" x14ac:dyDescent="0.2">
      <c r="B40" s="63" t="s">
        <v>11</v>
      </c>
      <c r="C40" s="64"/>
      <c r="D40" s="64"/>
      <c r="E40" s="64"/>
      <c r="F40" s="64"/>
      <c r="G40" s="64"/>
      <c r="H40" s="64"/>
      <c r="I40" s="64"/>
    </row>
    <row r="41" spans="1:11" ht="12.75" thickTop="1" x14ac:dyDescent="0.2">
      <c r="A41" s="20"/>
      <c r="B41" s="21"/>
      <c r="C41" s="22"/>
      <c r="D41" s="23"/>
      <c r="E41" s="23"/>
      <c r="F41" s="23"/>
      <c r="G41" s="23"/>
      <c r="H41" s="23"/>
      <c r="I41" s="18"/>
    </row>
    <row r="42" spans="1:11" x14ac:dyDescent="0.2">
      <c r="A42" s="20"/>
      <c r="B42" s="22"/>
      <c r="C42" s="22"/>
      <c r="D42" s="22"/>
      <c r="E42" s="29"/>
      <c r="F42" s="30"/>
      <c r="G42" s="23"/>
      <c r="H42" s="22"/>
    </row>
    <row r="43" spans="1:11" s="1" customFormat="1" ht="63" customHeight="1" x14ac:dyDescent="0.2">
      <c r="A43" s="20"/>
      <c r="B43" s="20"/>
      <c r="C43" s="43"/>
      <c r="D43" s="20"/>
      <c r="E43" s="20"/>
      <c r="F43" s="4"/>
      <c r="G43" s="4"/>
      <c r="H43" s="20"/>
      <c r="K43" s="19"/>
    </row>
    <row r="44" spans="1:11" s="1" customFormat="1" ht="13.5" customHeight="1" x14ac:dyDescent="0.25">
      <c r="A44" s="20"/>
      <c r="B44" s="20"/>
      <c r="C44" s="27"/>
      <c r="D44" s="46" t="s">
        <v>17</v>
      </c>
      <c r="E44" s="20"/>
      <c r="F44" s="46"/>
      <c r="G44" s="46"/>
      <c r="H44" s="46"/>
      <c r="K44" s="19"/>
    </row>
    <row r="45" spans="1:11" ht="17.25" customHeight="1" x14ac:dyDescent="0.2">
      <c r="A45" s="20"/>
      <c r="B45" s="21"/>
      <c r="C45" s="28"/>
      <c r="D45" s="47" t="s">
        <v>18</v>
      </c>
      <c r="E45" s="22"/>
      <c r="F45" s="47"/>
      <c r="G45" s="47"/>
      <c r="H45" s="47"/>
    </row>
    <row r="46" spans="1:11" x14ac:dyDescent="0.2">
      <c r="A46" s="20"/>
      <c r="B46" s="21"/>
      <c r="C46" s="22"/>
      <c r="D46" s="22"/>
      <c r="E46" s="22"/>
      <c r="F46" s="22"/>
      <c r="G46" s="22"/>
      <c r="H46" s="22"/>
    </row>
    <row r="48" spans="1:11" x14ac:dyDescent="0.2">
      <c r="B48" s="53"/>
    </row>
    <row r="49" spans="2:6" x14ac:dyDescent="0.2">
      <c r="B49" s="2"/>
    </row>
    <row r="50" spans="2:6" x14ac:dyDescent="0.2">
      <c r="C50" s="50"/>
    </row>
    <row r="51" spans="2:6" x14ac:dyDescent="0.2">
      <c r="B51" s="2"/>
    </row>
    <row r="52" spans="2:6" x14ac:dyDescent="0.2">
      <c r="B52" s="51"/>
    </row>
    <row r="53" spans="2:6" x14ac:dyDescent="0.2">
      <c r="C53" s="50"/>
    </row>
    <row r="54" spans="2:6" x14ac:dyDescent="0.2">
      <c r="B54" s="2"/>
      <c r="F54" s="52"/>
    </row>
    <row r="55" spans="2:6" x14ac:dyDescent="0.2">
      <c r="B55" s="51"/>
    </row>
    <row r="56" spans="2:6" x14ac:dyDescent="0.2">
      <c r="C56" s="50"/>
    </row>
    <row r="58" spans="2:6" x14ac:dyDescent="0.2">
      <c r="B58" s="53"/>
    </row>
  </sheetData>
  <sheetProtection selectLockedCells="1"/>
  <mergeCells count="14">
    <mergeCell ref="B2:I2"/>
    <mergeCell ref="A3:J3"/>
    <mergeCell ref="B4:I4"/>
    <mergeCell ref="B5:I5"/>
    <mergeCell ref="B6:I6"/>
    <mergeCell ref="C7:I7"/>
    <mergeCell ref="A39:B39"/>
    <mergeCell ref="B40:I40"/>
    <mergeCell ref="B9:C11"/>
    <mergeCell ref="D9:H9"/>
    <mergeCell ref="I9:I10"/>
    <mergeCell ref="B13:C13"/>
    <mergeCell ref="B26:C26"/>
    <mergeCell ref="B35:C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view="pageBreakPreview" topLeftCell="A4" zoomScale="115" zoomScaleNormal="100" zoomScaleSheetLayoutView="115" workbookViewId="0">
      <selection activeCell="C38" sqref="C38"/>
    </sheetView>
  </sheetViews>
  <sheetFormatPr baseColWidth="10" defaultRowHeight="12" x14ac:dyDescent="0.2"/>
  <cols>
    <col min="1" max="1" width="2.28515625" style="1" customWidth="1"/>
    <col min="2" max="2" width="4.85546875" style="17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2" s="1" customFormat="1" ht="12" customHeight="1" x14ac:dyDescent="0.2"/>
    <row r="2" spans="1:12" ht="12" customHeight="1" x14ac:dyDescent="0.2">
      <c r="B2" s="71" t="s">
        <v>12</v>
      </c>
      <c r="C2" s="71"/>
      <c r="D2" s="71"/>
      <c r="E2" s="71"/>
      <c r="F2" s="71"/>
      <c r="G2" s="71"/>
      <c r="H2" s="71"/>
      <c r="I2" s="71"/>
    </row>
    <row r="3" spans="1:12" ht="12" customHeight="1" x14ac:dyDescent="0.2">
      <c r="A3" s="72" t="s">
        <v>13</v>
      </c>
      <c r="B3" s="72"/>
      <c r="C3" s="72"/>
      <c r="D3" s="72"/>
      <c r="E3" s="72"/>
      <c r="F3" s="72"/>
      <c r="G3" s="72"/>
      <c r="H3" s="72"/>
      <c r="I3" s="72"/>
      <c r="J3" s="72"/>
    </row>
    <row r="4" spans="1:12" ht="12" customHeight="1" x14ac:dyDescent="0.2">
      <c r="B4" s="72" t="s">
        <v>14</v>
      </c>
      <c r="C4" s="72"/>
      <c r="D4" s="72"/>
      <c r="E4" s="72"/>
      <c r="F4" s="72"/>
      <c r="G4" s="72"/>
      <c r="H4" s="72"/>
      <c r="I4" s="72"/>
    </row>
    <row r="5" spans="1:12" ht="12" customHeight="1" x14ac:dyDescent="0.2">
      <c r="B5" s="72" t="s">
        <v>15</v>
      </c>
      <c r="C5" s="72"/>
      <c r="D5" s="72"/>
      <c r="E5" s="72"/>
      <c r="F5" s="72"/>
      <c r="G5" s="72"/>
      <c r="H5" s="72"/>
      <c r="I5" s="72"/>
    </row>
    <row r="6" spans="1:12" s="1" customFormat="1" ht="12" customHeight="1" x14ac:dyDescent="0.2">
      <c r="B6" s="72" t="s">
        <v>38</v>
      </c>
      <c r="C6" s="72"/>
      <c r="D6" s="72"/>
      <c r="E6" s="72"/>
      <c r="F6" s="72"/>
      <c r="G6" s="72"/>
      <c r="H6" s="72"/>
      <c r="I6" s="72"/>
    </row>
    <row r="7" spans="1:12" s="1" customFormat="1" ht="12" customHeight="1" x14ac:dyDescent="0.2">
      <c r="B7" s="4"/>
      <c r="C7" s="72"/>
      <c r="D7" s="72"/>
      <c r="E7" s="72"/>
      <c r="F7" s="72"/>
      <c r="G7" s="72"/>
      <c r="H7" s="72"/>
      <c r="I7" s="72"/>
    </row>
    <row r="8" spans="1:12" s="1" customFormat="1" ht="12" customHeight="1" x14ac:dyDescent="0.2"/>
    <row r="9" spans="1:12" x14ac:dyDescent="0.2">
      <c r="B9" s="65" t="s">
        <v>0</v>
      </c>
      <c r="C9" s="65"/>
      <c r="D9" s="66" t="s">
        <v>1</v>
      </c>
      <c r="E9" s="66"/>
      <c r="F9" s="66"/>
      <c r="G9" s="66"/>
      <c r="H9" s="66"/>
      <c r="I9" s="66" t="s">
        <v>2</v>
      </c>
    </row>
    <row r="10" spans="1:12" ht="24" x14ac:dyDescent="0.2">
      <c r="B10" s="65"/>
      <c r="C10" s="65"/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66"/>
    </row>
    <row r="11" spans="1:12" x14ac:dyDescent="0.2">
      <c r="B11" s="65"/>
      <c r="C11" s="65"/>
      <c r="D11" s="5">
        <v>1</v>
      </c>
      <c r="E11" s="5">
        <v>2</v>
      </c>
      <c r="F11" s="5" t="s">
        <v>8</v>
      </c>
      <c r="G11" s="5">
        <v>4</v>
      </c>
      <c r="H11" s="5">
        <v>5</v>
      </c>
      <c r="I11" s="5" t="s">
        <v>9</v>
      </c>
    </row>
    <row r="12" spans="1:12" ht="3" customHeight="1" x14ac:dyDescent="0.2">
      <c r="B12" s="6"/>
      <c r="C12" s="7"/>
      <c r="D12" s="8"/>
      <c r="E12" s="8"/>
      <c r="F12" s="8"/>
      <c r="G12" s="8"/>
      <c r="H12" s="8"/>
      <c r="I12" s="8"/>
    </row>
    <row r="13" spans="1:12" s="10" customFormat="1" x14ac:dyDescent="0.25">
      <c r="A13" s="9"/>
      <c r="B13" s="69" t="s">
        <v>16</v>
      </c>
      <c r="C13" s="70"/>
      <c r="D13" s="34"/>
      <c r="E13" s="34"/>
      <c r="F13" s="34"/>
      <c r="G13" s="34"/>
      <c r="H13" s="34"/>
      <c r="I13" s="34"/>
      <c r="J13" s="9"/>
      <c r="L13" s="24"/>
    </row>
    <row r="14" spans="1:12" s="10" customFormat="1" ht="15" customHeight="1" x14ac:dyDescent="0.25">
      <c r="A14" s="9"/>
      <c r="B14" s="11"/>
      <c r="C14" s="12" t="s">
        <v>21</v>
      </c>
      <c r="D14" s="35">
        <v>30000000</v>
      </c>
      <c r="E14" s="35">
        <v>93468371</v>
      </c>
      <c r="F14" s="35">
        <f t="shared" ref="F14:F19" si="0">+D14+E14</f>
        <v>123468371</v>
      </c>
      <c r="G14" s="35">
        <v>109617714</v>
      </c>
      <c r="H14" s="35">
        <f>+G14</f>
        <v>109617714</v>
      </c>
      <c r="I14" s="41">
        <f t="shared" ref="I14:I19" si="1">+F14-G14</f>
        <v>13850657</v>
      </c>
      <c r="J14" s="9"/>
    </row>
    <row r="15" spans="1:12" s="10" customFormat="1" ht="15" customHeight="1" x14ac:dyDescent="0.25">
      <c r="A15" s="9"/>
      <c r="B15" s="11"/>
      <c r="C15" s="25" t="s">
        <v>22</v>
      </c>
      <c r="D15" s="35">
        <v>2165578</v>
      </c>
      <c r="E15" s="35">
        <v>0</v>
      </c>
      <c r="F15" s="35">
        <f t="shared" si="0"/>
        <v>2165578</v>
      </c>
      <c r="G15" s="35">
        <v>2116785.4</v>
      </c>
      <c r="H15" s="35">
        <f t="shared" ref="H15:H28" si="2">+G15</f>
        <v>2116785.4</v>
      </c>
      <c r="I15" s="41">
        <f t="shared" si="1"/>
        <v>48792.600000000093</v>
      </c>
      <c r="J15" s="9"/>
    </row>
    <row r="16" spans="1:12" s="10" customFormat="1" ht="15" customHeight="1" x14ac:dyDescent="0.25">
      <c r="A16" s="9"/>
      <c r="B16" s="11"/>
      <c r="C16" s="25" t="s">
        <v>26</v>
      </c>
      <c r="D16" s="35">
        <v>91953080.915339991</v>
      </c>
      <c r="E16" s="35">
        <v>35988399.549999997</v>
      </c>
      <c r="F16" s="35">
        <f t="shared" si="0"/>
        <v>127941480.46533999</v>
      </c>
      <c r="G16" s="35">
        <v>58801067.008700006</v>
      </c>
      <c r="H16" s="35">
        <f t="shared" si="2"/>
        <v>58801067.008700006</v>
      </c>
      <c r="I16" s="41">
        <f t="shared" si="1"/>
        <v>69140413.456639975</v>
      </c>
      <c r="J16" s="9"/>
    </row>
    <row r="17" spans="1:10" s="10" customFormat="1" ht="15" customHeight="1" x14ac:dyDescent="0.25">
      <c r="A17" s="9"/>
      <c r="B17" s="11"/>
      <c r="C17" s="25" t="s">
        <v>23</v>
      </c>
      <c r="D17" s="35">
        <v>57266013.162999995</v>
      </c>
      <c r="E17" s="35">
        <v>66499515.757000007</v>
      </c>
      <c r="F17" s="35">
        <f t="shared" si="0"/>
        <v>123765528.92</v>
      </c>
      <c r="G17" s="35">
        <v>111692866.31</v>
      </c>
      <c r="H17" s="35">
        <f t="shared" si="2"/>
        <v>111692866.31</v>
      </c>
      <c r="I17" s="41">
        <f t="shared" si="1"/>
        <v>12072662.609999999</v>
      </c>
      <c r="J17" s="9"/>
    </row>
    <row r="18" spans="1:10" s="10" customFormat="1" ht="15" customHeight="1" x14ac:dyDescent="0.25">
      <c r="A18" s="9"/>
      <c r="B18" s="11"/>
      <c r="C18" s="25" t="s">
        <v>27</v>
      </c>
      <c r="D18" s="35">
        <v>22000000</v>
      </c>
      <c r="E18" s="35">
        <v>714971</v>
      </c>
      <c r="F18" s="35">
        <f t="shared" si="0"/>
        <v>22714971</v>
      </c>
      <c r="G18" s="35">
        <v>18917880</v>
      </c>
      <c r="H18" s="35">
        <f t="shared" si="2"/>
        <v>18917880</v>
      </c>
      <c r="I18" s="41">
        <f t="shared" si="1"/>
        <v>3797091</v>
      </c>
      <c r="J18" s="9"/>
    </row>
    <row r="19" spans="1:10" s="10" customFormat="1" ht="15" customHeight="1" x14ac:dyDescent="0.25">
      <c r="A19" s="9"/>
      <c r="B19" s="11"/>
      <c r="C19" s="37" t="s">
        <v>31</v>
      </c>
      <c r="D19" s="35">
        <v>11827461</v>
      </c>
      <c r="E19" s="35">
        <v>0</v>
      </c>
      <c r="F19" s="35">
        <f t="shared" si="0"/>
        <v>11827461</v>
      </c>
      <c r="G19" s="35">
        <v>11827461</v>
      </c>
      <c r="H19" s="35">
        <f t="shared" si="2"/>
        <v>11827461</v>
      </c>
      <c r="I19" s="41">
        <f t="shared" si="1"/>
        <v>0</v>
      </c>
      <c r="J19" s="9"/>
    </row>
    <row r="20" spans="1:10" s="15" customFormat="1" ht="12" customHeight="1" x14ac:dyDescent="0.25">
      <c r="A20" s="14"/>
      <c r="B20" s="38"/>
      <c r="C20" s="39" t="s">
        <v>33</v>
      </c>
      <c r="D20" s="34">
        <f t="shared" ref="D20:I20" si="3">SUM(D14:D19)</f>
        <v>215212133.07833999</v>
      </c>
      <c r="E20" s="34">
        <f t="shared" si="3"/>
        <v>196671257.30700001</v>
      </c>
      <c r="F20" s="34">
        <f t="shared" si="3"/>
        <v>411883390.38533998</v>
      </c>
      <c r="G20" s="34">
        <f t="shared" si="3"/>
        <v>312973773.71870005</v>
      </c>
      <c r="H20" s="34">
        <f t="shared" si="3"/>
        <v>312973773.71870005</v>
      </c>
      <c r="I20" s="41">
        <f t="shared" si="3"/>
        <v>98909616.666639969</v>
      </c>
      <c r="J20" s="14"/>
    </row>
    <row r="21" spans="1:10" s="10" customFormat="1" x14ac:dyDescent="0.25">
      <c r="A21" s="9"/>
      <c r="B21" s="11"/>
      <c r="C21" s="12"/>
      <c r="D21" s="34"/>
      <c r="E21" s="35"/>
      <c r="F21" s="35"/>
      <c r="G21" s="35"/>
      <c r="H21" s="35"/>
      <c r="I21" s="41"/>
      <c r="J21" s="9"/>
    </row>
    <row r="22" spans="1:10" s="15" customFormat="1" x14ac:dyDescent="0.25">
      <c r="A22" s="14"/>
      <c r="B22" s="69" t="s">
        <v>35</v>
      </c>
      <c r="C22" s="70"/>
      <c r="D22" s="34"/>
      <c r="E22" s="35"/>
      <c r="F22" s="35"/>
      <c r="G22" s="35"/>
      <c r="H22" s="35"/>
      <c r="I22" s="41"/>
      <c r="J22" s="14"/>
    </row>
    <row r="23" spans="1:10" s="10" customFormat="1" ht="24.95" customHeight="1" x14ac:dyDescent="0.25">
      <c r="A23" s="9"/>
      <c r="B23" s="11"/>
      <c r="C23" s="12" t="s">
        <v>32</v>
      </c>
      <c r="D23" s="35">
        <v>100000</v>
      </c>
      <c r="E23" s="35">
        <v>0</v>
      </c>
      <c r="F23" s="35">
        <f>+D23+E23</f>
        <v>100000</v>
      </c>
      <c r="G23" s="35">
        <v>20417.489999999998</v>
      </c>
      <c r="H23" s="35">
        <f t="shared" si="2"/>
        <v>20417.489999999998</v>
      </c>
      <c r="I23" s="41">
        <f t="shared" ref="I23:I28" si="4">+F23-G23</f>
        <v>79582.510000000009</v>
      </c>
      <c r="J23" s="9"/>
    </row>
    <row r="24" spans="1:10" s="10" customFormat="1" ht="24.95" customHeight="1" x14ac:dyDescent="0.25">
      <c r="A24" s="9"/>
      <c r="B24" s="11"/>
      <c r="C24" s="12" t="s">
        <v>24</v>
      </c>
      <c r="D24" s="35">
        <v>48002174.810000002</v>
      </c>
      <c r="E24" s="35">
        <v>15172680.43</v>
      </c>
      <c r="F24" s="35">
        <f>+D24+E24</f>
        <v>63174855.240000002</v>
      </c>
      <c r="G24" s="35">
        <v>22291328.792206191</v>
      </c>
      <c r="H24" s="35">
        <f t="shared" si="2"/>
        <v>22291328.792206191</v>
      </c>
      <c r="I24" s="41">
        <f t="shared" si="4"/>
        <v>40883526.447793812</v>
      </c>
      <c r="J24" s="9"/>
    </row>
    <row r="25" spans="1:10" s="10" customFormat="1" ht="24.95" customHeight="1" x14ac:dyDescent="0.25">
      <c r="A25" s="9"/>
      <c r="B25" s="11"/>
      <c r="C25" s="12" t="s">
        <v>25</v>
      </c>
      <c r="D25" s="35">
        <v>10343054.188999999</v>
      </c>
      <c r="E25" s="35">
        <v>286261.11599999998</v>
      </c>
      <c r="F25" s="35">
        <f>+D25+E25</f>
        <v>10629315.305</v>
      </c>
      <c r="G25" s="35">
        <v>3358151.6711200001</v>
      </c>
      <c r="H25" s="35">
        <f t="shared" si="2"/>
        <v>3358151.6711200001</v>
      </c>
      <c r="I25" s="41">
        <f t="shared" si="4"/>
        <v>7271163.6338799996</v>
      </c>
      <c r="J25" s="9"/>
    </row>
    <row r="26" spans="1:10" s="10" customFormat="1" ht="15" customHeight="1" x14ac:dyDescent="0.25">
      <c r="A26" s="9"/>
      <c r="B26" s="11"/>
      <c r="C26" s="12" t="s">
        <v>29</v>
      </c>
      <c r="D26" s="35">
        <v>468075</v>
      </c>
      <c r="E26" s="35">
        <v>0</v>
      </c>
      <c r="F26" s="35">
        <f>+D26+E26</f>
        <v>468075</v>
      </c>
      <c r="G26" s="35">
        <v>455686.58499999996</v>
      </c>
      <c r="H26" s="35">
        <f t="shared" si="2"/>
        <v>455686.58499999996</v>
      </c>
      <c r="I26" s="41">
        <f t="shared" si="4"/>
        <v>12388.415000000037</v>
      </c>
      <c r="J26" s="9"/>
    </row>
    <row r="27" spans="1:10" s="36" customFormat="1" ht="15" customHeight="1" x14ac:dyDescent="0.25">
      <c r="A27" s="31"/>
      <c r="B27" s="32"/>
      <c r="C27" s="33" t="s">
        <v>30</v>
      </c>
      <c r="D27" s="35">
        <v>999999.99979999999</v>
      </c>
      <c r="E27" s="35">
        <v>0</v>
      </c>
      <c r="F27" s="35">
        <f>+D27+E27</f>
        <v>999999.99979999999</v>
      </c>
      <c r="G27" s="35">
        <v>971678.56</v>
      </c>
      <c r="H27" s="35">
        <f t="shared" si="2"/>
        <v>971678.56</v>
      </c>
      <c r="I27" s="41">
        <f t="shared" si="4"/>
        <v>28321.439799999935</v>
      </c>
      <c r="J27" s="31"/>
    </row>
    <row r="28" spans="1:10" s="10" customFormat="1" ht="15" customHeight="1" x14ac:dyDescent="0.25">
      <c r="A28" s="9"/>
      <c r="B28" s="11"/>
      <c r="C28" s="25" t="s">
        <v>28</v>
      </c>
      <c r="D28" s="35">
        <v>22000000</v>
      </c>
      <c r="E28" s="35">
        <v>-30760</v>
      </c>
      <c r="F28" s="35">
        <v>21969240</v>
      </c>
      <c r="G28" s="35">
        <v>13262843</v>
      </c>
      <c r="H28" s="35">
        <f t="shared" si="2"/>
        <v>13262843</v>
      </c>
      <c r="I28" s="41">
        <f t="shared" si="4"/>
        <v>8706397</v>
      </c>
      <c r="J28" s="9"/>
    </row>
    <row r="29" spans="1:10" s="10" customFormat="1" x14ac:dyDescent="0.25">
      <c r="A29" s="9"/>
      <c r="B29" s="11"/>
      <c r="C29" s="39" t="s">
        <v>34</v>
      </c>
      <c r="D29" s="34">
        <f t="shared" ref="D29:I29" si="5">SUM(D23:D28)</f>
        <v>81913303.998799995</v>
      </c>
      <c r="E29" s="34">
        <f t="shared" si="5"/>
        <v>15428181.546</v>
      </c>
      <c r="F29" s="34">
        <f t="shared" si="5"/>
        <v>97341485.544799998</v>
      </c>
      <c r="G29" s="34">
        <f t="shared" si="5"/>
        <v>40360106.098326191</v>
      </c>
      <c r="H29" s="34">
        <f t="shared" si="5"/>
        <v>40360106.098326191</v>
      </c>
      <c r="I29" s="34">
        <f t="shared" si="5"/>
        <v>56981379.446473807</v>
      </c>
      <c r="J29" s="9"/>
    </row>
    <row r="30" spans="1:10" s="15" customFormat="1" x14ac:dyDescent="0.25">
      <c r="A30" s="14"/>
      <c r="B30" s="69"/>
      <c r="C30" s="70"/>
      <c r="D30" s="34"/>
      <c r="E30" s="34"/>
      <c r="F30" s="34"/>
      <c r="G30" s="34"/>
      <c r="H30" s="34"/>
      <c r="I30" s="34"/>
      <c r="J30" s="14"/>
    </row>
    <row r="31" spans="1:10" s="10" customFormat="1" x14ac:dyDescent="0.25">
      <c r="A31" s="9"/>
      <c r="B31" s="11"/>
      <c r="C31" s="12"/>
      <c r="D31" s="35"/>
      <c r="E31" s="35"/>
      <c r="F31" s="35"/>
      <c r="G31" s="35"/>
      <c r="H31" s="35"/>
      <c r="I31" s="35"/>
      <c r="J31" s="9"/>
    </row>
    <row r="32" spans="1:10" s="10" customFormat="1" x14ac:dyDescent="0.25">
      <c r="A32" s="9"/>
      <c r="B32" s="11"/>
      <c r="C32" s="12"/>
      <c r="D32" s="13"/>
      <c r="E32" s="13"/>
      <c r="F32" s="13"/>
      <c r="G32" s="13"/>
      <c r="H32" s="13"/>
      <c r="I32" s="13"/>
      <c r="J32" s="9"/>
    </row>
    <row r="33" spans="1:11" s="15" customFormat="1" x14ac:dyDescent="0.25">
      <c r="A33" s="14"/>
      <c r="B33" s="16"/>
      <c r="C33" s="42" t="s">
        <v>10</v>
      </c>
      <c r="D33" s="40">
        <f t="shared" ref="D33:I33" si="6">+D20+D29</f>
        <v>297125437.07713997</v>
      </c>
      <c r="E33" s="40">
        <f t="shared" si="6"/>
        <v>212099438.85300002</v>
      </c>
      <c r="F33" s="40">
        <f t="shared" si="6"/>
        <v>509224875.93013996</v>
      </c>
      <c r="G33" s="40">
        <f t="shared" si="6"/>
        <v>353333879.81702626</v>
      </c>
      <c r="H33" s="40">
        <f t="shared" si="6"/>
        <v>353333879.81702626</v>
      </c>
      <c r="I33" s="40">
        <f t="shared" si="6"/>
        <v>155890996.11311376</v>
      </c>
      <c r="J33" s="14"/>
    </row>
    <row r="34" spans="1:11" ht="12" customHeight="1" thickBot="1" x14ac:dyDescent="0.25">
      <c r="A34" s="62" t="s">
        <v>37</v>
      </c>
      <c r="B34" s="62"/>
      <c r="C34" s="45" t="s">
        <v>36</v>
      </c>
      <c r="D34" s="45"/>
      <c r="E34" s="45"/>
      <c r="F34" s="45"/>
      <c r="G34" s="45"/>
      <c r="H34" s="45"/>
    </row>
    <row r="35" spans="1:11" ht="52.5" hidden="1" customHeight="1" x14ac:dyDescent="0.2">
      <c r="B35" s="63" t="s">
        <v>11</v>
      </c>
      <c r="C35" s="64"/>
      <c r="D35" s="64"/>
      <c r="E35" s="64"/>
      <c r="F35" s="64"/>
      <c r="G35" s="64"/>
      <c r="H35" s="64"/>
      <c r="I35" s="64"/>
    </row>
    <row r="36" spans="1:11" ht="12.75" thickTop="1" x14ac:dyDescent="0.2">
      <c r="A36" s="20"/>
      <c r="B36" s="21"/>
      <c r="C36" s="22"/>
      <c r="D36" s="23"/>
      <c r="E36" s="23"/>
      <c r="F36" s="23"/>
      <c r="G36" s="23"/>
      <c r="H36" s="23"/>
      <c r="I36" s="18"/>
    </row>
    <row r="37" spans="1:11" x14ac:dyDescent="0.2">
      <c r="A37" s="20"/>
      <c r="B37" s="22"/>
      <c r="C37" s="22"/>
      <c r="D37" s="22"/>
      <c r="E37" s="29"/>
      <c r="F37" s="30"/>
      <c r="G37" s="23"/>
      <c r="H37" s="22"/>
    </row>
    <row r="38" spans="1:11" s="1" customFormat="1" ht="63" customHeight="1" x14ac:dyDescent="0.2">
      <c r="A38" s="20"/>
      <c r="B38" s="20"/>
      <c r="C38" s="3"/>
      <c r="D38" s="20"/>
      <c r="E38" s="20"/>
      <c r="F38" s="4"/>
      <c r="G38" s="4"/>
      <c r="H38" s="20"/>
      <c r="K38" s="19"/>
    </row>
    <row r="39" spans="1:11" s="1" customFormat="1" ht="13.5" customHeight="1" x14ac:dyDescent="0.25">
      <c r="A39" s="20"/>
      <c r="B39" s="20"/>
      <c r="C39" s="27" t="s">
        <v>19</v>
      </c>
      <c r="D39" s="20"/>
      <c r="E39" s="20"/>
      <c r="F39" s="74" t="s">
        <v>17</v>
      </c>
      <c r="G39" s="74"/>
      <c r="H39" s="74"/>
      <c r="K39" s="19"/>
    </row>
    <row r="40" spans="1:11" ht="17.25" customHeight="1" x14ac:dyDescent="0.2">
      <c r="A40" s="20"/>
      <c r="B40" s="21"/>
      <c r="C40" s="28" t="s">
        <v>20</v>
      </c>
      <c r="D40" s="22"/>
      <c r="E40" s="22"/>
      <c r="F40" s="73" t="s">
        <v>18</v>
      </c>
      <c r="G40" s="73"/>
      <c r="H40" s="73"/>
    </row>
    <row r="41" spans="1:11" x14ac:dyDescent="0.2">
      <c r="A41" s="20"/>
      <c r="B41" s="21"/>
      <c r="C41" s="22"/>
      <c r="D41" s="22"/>
      <c r="E41" s="22"/>
      <c r="F41" s="22"/>
      <c r="G41" s="22"/>
      <c r="H41" s="22"/>
    </row>
    <row r="45" spans="1:11" x14ac:dyDescent="0.2">
      <c r="C45" s="26"/>
    </row>
  </sheetData>
  <sheetProtection selectLockedCells="1"/>
  <mergeCells count="16">
    <mergeCell ref="A34:B34"/>
    <mergeCell ref="F40:H40"/>
    <mergeCell ref="B35:I35"/>
    <mergeCell ref="F39:H39"/>
    <mergeCell ref="B9:C11"/>
    <mergeCell ref="D9:H9"/>
    <mergeCell ref="I9:I10"/>
    <mergeCell ref="B13:C13"/>
    <mergeCell ref="B22:C22"/>
    <mergeCell ref="B30:C30"/>
    <mergeCell ref="B2:I2"/>
    <mergeCell ref="B4:I4"/>
    <mergeCell ref="B5:I5"/>
    <mergeCell ref="B6:I6"/>
    <mergeCell ref="C7:I7"/>
    <mergeCell ref="A3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CFG TODOS LOS PROGRAMAS</vt:lpstr>
      <vt:lpstr>CFG GASTO FEDERAL</vt:lpstr>
      <vt:lpstr>'CFG GASTO FEDERAL'!Área_de_impresión</vt:lpstr>
      <vt:lpstr>'CFG TODOS LOS PROGRAMAS'!Área_de_impresión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Parra Garrido, Leslie Andrea</dc:creator>
  <cp:lastModifiedBy>Parra Garrido, Leslie Andrea</cp:lastModifiedBy>
  <cp:lastPrinted>2018-02-14T15:54:43Z</cp:lastPrinted>
  <dcterms:created xsi:type="dcterms:W3CDTF">2017-12-21T15:10:09Z</dcterms:created>
  <dcterms:modified xsi:type="dcterms:W3CDTF">2018-03-09T15:16:38Z</dcterms:modified>
</cp:coreProperties>
</file>