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<sst xmlns="http://schemas.openxmlformats.org/spreadsheetml/2006/main" count="83" uniqueCount="76">
  <si>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</si>
  <si>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</si>
  <si>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</si>
  <si>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</si>
  <si>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</si>
  <si>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</si>
  <si>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</si>
  <si>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</si>
  <si>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</si>
  <si>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</si>
  <si>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</si>
  <si>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</si>
  <si>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</si>
  <si>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</si>
  <si>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</si>
  <si>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</si>
  <si>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</si>
  <si>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</si>
  <si>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</si>
  <si>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</si>
  <si>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</si>
  <si>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</si>
  <si>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</si>
  <si>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</si>
  <si>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</si>
  <si>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</si>
  <si>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</si>
  <si>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</si>
  <si>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</si>
  <si>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</si>
  <si>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</si>
  <si>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</si>
  <si>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</si>
  <si>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</si>
  <si>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</si>
  <si>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</si>
  <si>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</si>
  <si>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</si>
  <si>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</si>
  <si>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</si>
  <si>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</si>
  <si>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</si>
  <si>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</si>
  <si>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</si>
  <si>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</si>
  <si>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</si>
  <si>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</si>
  <si>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</si>
  <si>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</si>
  <si>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</si>
  <si>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</si>
  <si>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</si>
  <si>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</si>
  <si>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</si>
  <si>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</si>
  <si>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</si>
  <si>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</si>
  <si>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</si>
  <si>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</si>
  <si>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</si>
  <si>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</si>
  <si>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</si>
  <si>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</si>
  <si>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</si>
  <si>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</si>
  <si>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</si>
  <si>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</si>
  <si>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</si>
  <si>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</si>
  <si>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</si>
  <si>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</si>
  <si>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</si>
  <si>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</si>
  <si>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</si>
  <si>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</si>
  <si>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Comisión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</si>
</sst>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2178035409.5</v>
      </c>
      <c r="E14" s="10">
        <f>+E15+E24+E32+E42</f>
        <v>835487431.30999994</v>
      </c>
      <c r="F14" s="12">
        <f>+F15+F24+F32+F42</f>
        <v>3013522840.8099999</v>
      </c>
      <c r="G14" s="13">
        <f>+G15+G24+G32+G42</f>
        <v>2520041469.0700002</v>
      </c>
      <c r="H14" s="13">
        <f>+H15+H24+H32+H42</f>
        <v>2418919572.0599999</v>
      </c>
      <c r="I14" s="13">
        <f>+F14-G14</f>
        <v>493481371.73999977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2178035409.5</v>
      </c>
      <c r="E24" s="10">
        <f>SUM(E25:E31)</f>
        <v>835487431.30999994</v>
      </c>
      <c r="F24" s="12">
        <f>SUM(F25:F31)</f>
        <v>3013522840.8099999</v>
      </c>
      <c r="G24" s="13">
        <f>SUM(G25:G31)</f>
        <v>2520041469.0700002</v>
      </c>
      <c r="H24" s="13">
        <f>SUM(H25:H31)</f>
        <v>2418919572.0599999</v>
      </c>
      <c r="I24" s="14">
        <f t="shared" si="0"/>
        <v>493481371.73999977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2178035409.5</v>
      </c>
      <c r="E26" s="43">
        <v>835487431.30999994</v>
      </c>
      <c r="F26" s="19">
        <f t="shared" si="1"/>
        <v>3013522840.8099999</v>
      </c>
      <c r="G26" s="43">
        <v>2520041469.0700002</v>
      </c>
      <c r="H26" s="43">
        <v>2418919572.0599999</v>
      </c>
      <c r="I26" s="14">
        <f t="shared" si="0"/>
        <v>493481371.73999977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317446076.11000001</v>
      </c>
      <c r="F47" s="29">
        <f>+F48+F57+F65+F75</f>
        <v>317446076.11000001</v>
      </c>
      <c r="G47" s="30">
        <f>+G48+G57+G65+G75</f>
        <v>202068521.25</v>
      </c>
      <c r="H47" s="30">
        <f>+H48+H57+H65+H75</f>
        <v>202068521.31999999</v>
      </c>
      <c r="I47" s="13">
        <f t="shared" si="0"/>
        <v>115377554.86000001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317446076.11000001</v>
      </c>
      <c r="F57" s="29">
        <f>SUM(F58:F64)</f>
        <v>317446076.11000001</v>
      </c>
      <c r="G57" s="30">
        <f>SUM(G58:G64)</f>
        <v>202068521.25</v>
      </c>
      <c r="H57" s="29">
        <f>SUM(H58:H64)</f>
        <v>202068521.31999999</v>
      </c>
      <c r="I57" s="13">
        <f t="shared" si="0"/>
        <v>115377554.86000001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317446076.11000001</v>
      </c>
      <c r="F59" s="19">
        <f t="shared" si="3"/>
        <v>317446076.11000001</v>
      </c>
      <c r="G59" s="43">
        <v>202068521.25</v>
      </c>
      <c r="H59" s="43">
        <v>202068521.31999999</v>
      </c>
      <c r="I59" s="14">
        <f t="shared" si="0"/>
        <v>115377554.86000001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2178035409.5</v>
      </c>
      <c r="E80" s="20">
        <f>+E14+E47</f>
        <v>1152933507.4200001</v>
      </c>
      <c r="F80" s="29">
        <f>+F14+F47</f>
        <v>3330968916.9200001</v>
      </c>
      <c r="G80" s="30">
        <f>+G14+G47</f>
        <v>2722109990.3200002</v>
      </c>
      <c r="H80" s="30">
        <f>+H14+H47</f>
        <v>2620988093.3800001</v>
      </c>
      <c r="I80" s="13">
        <f>+F80-G80</f>
        <v>608858926.5999999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