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EAID!$A$1:$J$83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I81" i="1" l="1"/>
  <c r="I80" i="1"/>
  <c r="I82" i="1" s="1"/>
  <c r="F81" i="1"/>
  <c r="F80" i="1"/>
  <c r="H82" i="1"/>
  <c r="G82" i="1"/>
  <c r="F82" i="1"/>
  <c r="E82" i="1"/>
  <c r="D82" i="1"/>
  <c r="G74" i="1"/>
  <c r="F75" i="1"/>
  <c r="F74" i="1" s="1"/>
  <c r="I70" i="1"/>
  <c r="F70" i="1"/>
  <c r="I69" i="1"/>
  <c r="I68" i="1"/>
  <c r="I66" i="1" s="1"/>
  <c r="F68" i="1"/>
  <c r="I67" i="1"/>
  <c r="E66" i="1"/>
  <c r="G66" i="1"/>
  <c r="F65" i="1"/>
  <c r="I64" i="1"/>
  <c r="H61" i="1"/>
  <c r="E61" i="1"/>
  <c r="E72" i="1" s="1"/>
  <c r="I60" i="1"/>
  <c r="I59" i="1"/>
  <c r="I58" i="1"/>
  <c r="G52" i="1"/>
  <c r="G72" i="1" s="1"/>
  <c r="F47" i="1"/>
  <c r="G45" i="1"/>
  <c r="F46" i="1"/>
  <c r="I46" i="1"/>
  <c r="H45" i="1"/>
  <c r="H43" i="1"/>
  <c r="G43" i="1"/>
  <c r="F44" i="1"/>
  <c r="I44" i="1"/>
  <c r="E43" i="1"/>
  <c r="I42" i="1"/>
  <c r="I40" i="1"/>
  <c r="F40" i="1"/>
  <c r="I38" i="1"/>
  <c r="F34" i="1"/>
  <c r="F33" i="1"/>
  <c r="F30" i="1"/>
  <c r="G23" i="1"/>
  <c r="I28" i="1"/>
  <c r="I26" i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 s="1"/>
  <c r="F29" i="1"/>
  <c r="I30" i="1"/>
  <c r="E36" i="1"/>
  <c r="F49" i="1"/>
  <c r="I53" i="1"/>
  <c r="I52" i="1" s="1"/>
  <c r="I55" i="1"/>
  <c r="I16" i="1"/>
  <c r="F22" i="1"/>
  <c r="I25" i="1"/>
  <c r="I23" i="1" s="1"/>
  <c r="F32" i="1"/>
  <c r="I32" i="1"/>
  <c r="I33" i="1"/>
  <c r="G36" i="1"/>
  <c r="G48" i="1"/>
  <c r="F41" i="1"/>
  <c r="F42" i="1"/>
  <c r="D43" i="1"/>
  <c r="I43" i="1"/>
  <c r="E45" i="1"/>
  <c r="F54" i="1"/>
  <c r="F56" i="1"/>
  <c r="I56" i="1"/>
  <c r="I57" i="1"/>
  <c r="F62" i="1"/>
  <c r="F63" i="1"/>
  <c r="I39" i="1"/>
  <c r="I36" i="1" s="1"/>
  <c r="F53" i="1"/>
  <c r="F52" i="1" s="1"/>
  <c r="F72" i="1" s="1"/>
  <c r="F57" i="1"/>
  <c r="D61" i="1"/>
  <c r="I62" i="1"/>
  <c r="I61" i="1" s="1"/>
  <c r="I63" i="1"/>
  <c r="F67" i="1"/>
  <c r="F66" i="1"/>
  <c r="E23" i="1"/>
  <c r="E48" i="1" s="1"/>
  <c r="I27" i="1"/>
  <c r="I31" i="1"/>
  <c r="I35" i="1"/>
  <c r="F39" i="1"/>
  <c r="E52" i="1"/>
  <c r="I54" i="1"/>
  <c r="I18" i="1"/>
  <c r="I22" i="1"/>
  <c r="F27" i="1"/>
  <c r="F31" i="1"/>
  <c r="F35" i="1"/>
  <c r="I37" i="1"/>
  <c r="I41" i="1"/>
  <c r="D45" i="1"/>
  <c r="F45" i="1" s="1"/>
  <c r="I47" i="1"/>
  <c r="I49" i="1"/>
  <c r="F55" i="1"/>
  <c r="F59" i="1"/>
  <c r="G61" i="1"/>
  <c r="I65" i="1"/>
  <c r="F69" i="1"/>
  <c r="F16" i="1"/>
  <c r="D23" i="1"/>
  <c r="H23" i="1"/>
  <c r="H48" i="1" s="1"/>
  <c r="H77" i="1" s="1"/>
  <c r="D36" i="1"/>
  <c r="D48" i="1" s="1"/>
  <c r="D77" i="1" s="1"/>
  <c r="H36" i="1"/>
  <c r="D52" i="1"/>
  <c r="H52" i="1"/>
  <c r="H72" i="1"/>
  <c r="I72" i="1" s="1"/>
  <c r="D66" i="1"/>
  <c r="H66" i="1"/>
  <c r="D74" i="1"/>
  <c r="H74" i="1"/>
  <c r="F61" i="1"/>
  <c r="F23" i="1"/>
  <c r="F43" i="1"/>
  <c r="D72" i="1"/>
  <c r="G77" i="1" l="1"/>
  <c r="F48" i="1"/>
  <c r="F77" i="1" s="1"/>
  <c r="I48" i="1"/>
  <c r="I77" i="1"/>
  <c r="E77" i="1"/>
  <c r="I45" i="1"/>
  <c r="E74" i="1"/>
</calcChain>
</file>

<file path=xl/sharedStrings.xml><?xml version="1.0" encoding="utf-8"?>
<sst xmlns="http://schemas.openxmlformats.org/spreadsheetml/2006/main" count="76" uniqueCount="76">
  <si>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</si>
  <si>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</si>
  <si>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</si>
  <si>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</si>
  <si>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</si>
  <si>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</si>
  <si>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</si>
  <si>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</si>
  <si>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</si>
  <si>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</si>
  <si>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</si>
  <si>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</si>
  <si>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</si>
  <si>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</si>
  <si>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</si>
  <si>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</si>
  <si>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</si>
  <si>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</si>
  <si>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</si>
  <si>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</si>
  <si>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</si>
  <si>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</si>
  <si>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</si>
  <si>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</si>
  <si>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</si>
  <si>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</si>
  <si>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</si>
  <si>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</si>
  <si>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</si>
  <si>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</si>
  <si>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</si>
  <si>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</si>
  <si>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</si>
  <si>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</si>
  <si>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</si>
  <si>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</si>
  <si>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</si>
  <si>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</si>
  <si>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</si>
  <si>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</si>
  <si>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</si>
  <si>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</si>
  <si>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</si>
  <si>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</si>
  <si>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</si>
  <si>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</si>
  <si>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</si>
  <si>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</si>
  <si>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</si>
  <si>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</si>
  <si>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</si>
  <si>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</si>
  <si>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</si>
  <si>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</si>
  <si>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</si>
  <si>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</si>
  <si>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</si>
  <si>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</si>
  <si>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</si>
  <si>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</si>
  <si>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</si>
  <si>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</si>
  <si>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</si>
  <si>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</si>
  <si>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</si>
  <si>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</si>
  <si>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</si>
  <si>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</si>
  <si>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</si>
  <si>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</si>
  <si>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</si>
  <si>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</si>
  <si>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CUENTA PÚBLICA DEL ESTADO DE QUERÉTARO</t>
  </si>
  <si>
    <t>Ejercicio 2017</t>
  </si>
  <si>
    <t>Del 1 de enero al 31 de diciembre de 2017</t>
  </si>
  <si>
    <t>Comisión Estatal de 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</si>
</sst>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5" fontId="1" fillId="2" borderId="5" xfId="0" applyNumberFormat="1" applyFont="1" applyFill="1" applyBorder="1" applyAlignment="1" applyProtection="1">
      <alignment wrapText="1"/>
    </xf>
    <xf numFmtId="165" fontId="1" fillId="2" borderId="6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4" fillId="2" borderId="5" xfId="0" applyNumberFormat="1" applyFont="1" applyFill="1" applyBorder="1" applyAlignment="1" applyProtection="1">
      <alignment wrapText="1"/>
    </xf>
    <xf numFmtId="166" fontId="4" fillId="2" borderId="6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6" fontId="2" fillId="2" borderId="5" xfId="0" applyNumberFormat="1" applyFont="1" applyFill="1" applyBorder="1" applyAlignment="1" applyProtection="1">
      <alignment wrapText="1"/>
    </xf>
    <xf numFmtId="166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166" fontId="4" fillId="2" borderId="6" xfId="0" applyNumberFormat="1" applyFont="1" applyFill="1" applyBorder="1" applyAlignment="1" applyProtection="1">
      <alignment wrapText="1"/>
      <protection locked="0"/>
    </xf>
    <xf numFmtId="0" fontId="1" fillId="2" borderId="7" xfId="0" applyFont="1" applyFill="1" applyBorder="1"/>
    <xf numFmtId="0" fontId="1" fillId="2" borderId="8" xfId="0" applyFont="1" applyFill="1" applyBorder="1"/>
    <xf numFmtId="165" fontId="1" fillId="2" borderId="7" xfId="0" applyNumberFormat="1" applyFont="1" applyFill="1" applyBorder="1" applyAlignment="1" applyProtection="1">
      <alignment wrapText="1"/>
    </xf>
    <xf numFmtId="165" fontId="1" fillId="2" borderId="9" xfId="0" applyNumberFormat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 applyProtection="1">
      <alignment wrapText="1"/>
    </xf>
    <xf numFmtId="165" fontId="1" fillId="2" borderId="13" xfId="0" applyNumberFormat="1" applyFont="1" applyFill="1" applyBorder="1" applyAlignment="1" applyProtection="1">
      <alignment wrapText="1"/>
    </xf>
    <xf numFmtId="3" fontId="0" fillId="0" borderId="5" xfId="0" applyNumberFormat="1" applyBorder="1"/>
    <xf numFmtId="0" fontId="1" fillId="0" borderId="7" xfId="0" applyFont="1" applyBorder="1" applyAlignment="1">
      <alignment wrapText="1"/>
    </xf>
    <xf numFmtId="166" fontId="4" fillId="2" borderId="5" xfId="0" applyNumberFormat="1" applyFont="1" applyFill="1" applyBorder="1" applyAlignment="1" applyProtection="1">
      <alignment vertical="center" wrapText="1"/>
    </xf>
    <xf numFmtId="166" fontId="4" fillId="2" borderId="5" xfId="0" applyNumberFormat="1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4"/>
  <sheetViews>
    <sheetView tabSelected="1" view="pageBreakPreview" topLeftCell="A59" zoomScale="80" zoomScaleNormal="80" zoomScaleSheetLayoutView="80" workbookViewId="0">
      <selection activeCell="I86" sqref="I86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6" style="37" bestFit="1" customWidth="1"/>
    <col min="5" max="5" width="16.85546875" style="37" customWidth="1"/>
    <col min="6" max="6" width="16.42578125" style="37" bestFit="1" customWidth="1"/>
    <col min="7" max="7" width="16.5703125" style="37" customWidth="1"/>
    <col min="8" max="8" width="16.85546875" style="37" customWidth="1"/>
    <col min="9" max="9" width="14.85546875" style="37" bestFit="1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48"/>
      <c r="C2" s="48"/>
      <c r="D2" s="48"/>
      <c r="E2" s="48"/>
      <c r="F2" s="48"/>
      <c r="G2" s="48"/>
      <c r="H2" s="48"/>
      <c r="I2" s="48"/>
      <c r="J2" s="4"/>
    </row>
    <row r="3" spans="1:10" s="5" customFormat="1" x14ac:dyDescent="0.2">
      <c r="A3" s="4"/>
      <c r="B3" s="48" t="s">
        <v>72</v>
      </c>
      <c r="C3" s="48"/>
      <c r="D3" s="48"/>
      <c r="E3" s="48"/>
      <c r="F3" s="48"/>
      <c r="G3" s="48"/>
      <c r="H3" s="48"/>
      <c r="I3" s="48"/>
      <c r="J3" s="4"/>
    </row>
    <row r="4" spans="1:10" s="5" customFormat="1" x14ac:dyDescent="0.2">
      <c r="A4" s="4"/>
      <c r="B4" s="48" t="s">
        <v>73</v>
      </c>
      <c r="C4" s="48"/>
      <c r="D4" s="48"/>
      <c r="E4" s="48"/>
      <c r="F4" s="48"/>
      <c r="G4" s="48"/>
      <c r="H4" s="48"/>
      <c r="I4" s="48"/>
      <c r="J4" s="4"/>
    </row>
    <row r="5" spans="1:10" s="5" customFormat="1" x14ac:dyDescent="0.2">
      <c r="A5" s="4"/>
      <c r="B5" s="49" t="s">
        <v>0</v>
      </c>
      <c r="C5" s="49"/>
      <c r="D5" s="49"/>
      <c r="E5" s="49"/>
      <c r="F5" s="49"/>
      <c r="G5" s="49"/>
      <c r="H5" s="49"/>
      <c r="I5" s="49"/>
      <c r="J5" s="4"/>
    </row>
    <row r="6" spans="1:10" s="5" customFormat="1" x14ac:dyDescent="0.2">
      <c r="A6" s="4"/>
      <c r="B6" s="49" t="s">
        <v>74</v>
      </c>
      <c r="C6" s="49"/>
      <c r="D6" s="49"/>
      <c r="E6" s="49"/>
      <c r="F6" s="49"/>
      <c r="G6" s="49"/>
      <c r="H6" s="49"/>
      <c r="I6" s="49"/>
      <c r="J6" s="4"/>
    </row>
    <row r="7" spans="1:10" s="5" customFormat="1" x14ac:dyDescent="0.2">
      <c r="A7" s="4"/>
      <c r="B7" s="49" t="s">
        <v>1</v>
      </c>
      <c r="C7" s="49"/>
      <c r="D7" s="49"/>
      <c r="E7" s="49"/>
      <c r="F7" s="49"/>
      <c r="G7" s="49"/>
      <c r="H7" s="49"/>
      <c r="I7" s="49"/>
      <c r="J7" s="4"/>
    </row>
    <row r="8" spans="1:10" s="5" customFormat="1" x14ac:dyDescent="0.2">
      <c r="A8" s="4"/>
      <c r="B8" s="49" t="s">
        <v>75</v>
      </c>
      <c r="C8" s="49"/>
      <c r="D8" s="49"/>
      <c r="E8" s="49"/>
      <c r="F8" s="49"/>
      <c r="G8" s="49"/>
      <c r="H8" s="49"/>
      <c r="I8" s="49"/>
      <c r="J8" s="4"/>
    </row>
    <row r="9" spans="1:10" s="5" customFormat="1" x14ac:dyDescent="0.2">
      <c r="A9" s="4"/>
      <c r="B9" s="6"/>
      <c r="C9" s="50"/>
      <c r="D9" s="50"/>
      <c r="E9" s="50"/>
      <c r="F9" s="50"/>
      <c r="G9" s="50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1" t="s">
        <v>2</v>
      </c>
      <c r="C11" s="42"/>
      <c r="D11" s="45" t="s">
        <v>3</v>
      </c>
      <c r="E11" s="46"/>
      <c r="F11" s="46"/>
      <c r="G11" s="46"/>
      <c r="H11" s="46"/>
      <c r="I11" s="47"/>
      <c r="J11" s="4"/>
    </row>
    <row r="12" spans="1:10" ht="29.25" customHeight="1" x14ac:dyDescent="0.2">
      <c r="B12" s="43"/>
      <c r="C12" s="44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4"/>
      <c r="E13" s="54"/>
      <c r="F13" s="54"/>
      <c r="G13" s="54"/>
      <c r="H13" s="54"/>
      <c r="I13" s="55"/>
    </row>
    <row r="14" spans="1:10" x14ac:dyDescent="0.2">
      <c r="B14" s="16" t="s">
        <v>10</v>
      </c>
      <c r="C14" s="17"/>
      <c r="D14" s="14"/>
      <c r="E14" s="14"/>
      <c r="F14" s="14"/>
      <c r="G14" s="14"/>
      <c r="H14" s="14"/>
      <c r="I14" s="15"/>
    </row>
    <row r="15" spans="1:10" s="20" customFormat="1" x14ac:dyDescent="0.2">
      <c r="A15" s="1"/>
      <c r="B15" s="16"/>
      <c r="C15" s="17"/>
      <c r="D15" s="18"/>
      <c r="E15" s="18"/>
      <c r="F15" s="18"/>
      <c r="G15" s="18"/>
      <c r="H15" s="18"/>
      <c r="I15" s="19"/>
      <c r="J15" s="1"/>
    </row>
    <row r="16" spans="1:10" x14ac:dyDescent="0.2">
      <c r="B16" s="21" t="s">
        <v>11</v>
      </c>
      <c r="C16" s="4"/>
      <c r="D16" s="18">
        <v>0</v>
      </c>
      <c r="E16" s="18">
        <v>0</v>
      </c>
      <c r="F16" s="18">
        <f t="shared" ref="F16:F22" si="0">+D16+E16</f>
        <v>0</v>
      </c>
      <c r="G16" s="18">
        <v>0</v>
      </c>
      <c r="H16" s="18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8">
        <v>0</v>
      </c>
      <c r="F17" s="18">
        <f t="shared" si="0"/>
        <v>0</v>
      </c>
      <c r="G17" s="18">
        <v>0</v>
      </c>
      <c r="H17" s="18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8">
        <v>0</v>
      </c>
      <c r="F18" s="18">
        <f t="shared" si="0"/>
        <v>0</v>
      </c>
      <c r="G18" s="18">
        <v>0</v>
      </c>
      <c r="H18" s="18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8">
        <v>0</v>
      </c>
      <c r="F19" s="18">
        <f t="shared" si="0"/>
        <v>0</v>
      </c>
      <c r="G19" s="18">
        <v>0</v>
      </c>
      <c r="H19" s="18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19631400</v>
      </c>
      <c r="E20" s="18">
        <v>34266881</v>
      </c>
      <c r="F20" s="18">
        <f t="shared" si="0"/>
        <v>53898281</v>
      </c>
      <c r="G20" s="18">
        <v>53898281</v>
      </c>
      <c r="H20" s="18">
        <v>53898281</v>
      </c>
      <c r="I20" s="19">
        <f t="shared" si="1"/>
        <v>34266881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8">
        <v>0</v>
      </c>
      <c r="F21" s="18">
        <f t="shared" si="0"/>
        <v>0</v>
      </c>
      <c r="G21" s="18">
        <v>0</v>
      </c>
      <c r="H21" s="18">
        <v>0</v>
      </c>
      <c r="I21" s="19">
        <f t="shared" si="1"/>
        <v>0</v>
      </c>
      <c r="K21" s="3"/>
    </row>
    <row r="22" spans="2:11" s="1" customFormat="1" x14ac:dyDescent="0.2">
      <c r="B22" s="21" t="s">
        <v>17</v>
      </c>
      <c r="C22" s="4"/>
      <c r="D22" s="18">
        <v>1951504010</v>
      </c>
      <c r="E22" s="18">
        <v>270555224</v>
      </c>
      <c r="F22" s="18">
        <f t="shared" si="0"/>
        <v>2222059234</v>
      </c>
      <c r="G22" s="18">
        <v>2222034661</v>
      </c>
      <c r="H22" s="18">
        <v>2222034661</v>
      </c>
      <c r="I22" s="19">
        <f t="shared" si="1"/>
        <v>270530651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8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8"/>
      <c r="F24" s="18"/>
      <c r="G24" s="18"/>
      <c r="H24" s="18"/>
      <c r="I24" s="19"/>
      <c r="K24" s="3"/>
    </row>
    <row r="25" spans="2:11" s="1" customFormat="1" ht="15" x14ac:dyDescent="0.25">
      <c r="B25" s="21" t="s">
        <v>19</v>
      </c>
      <c r="C25" s="4"/>
      <c r="D25" s="56">
        <v>0</v>
      </c>
      <c r="E25" s="56">
        <v>0</v>
      </c>
      <c r="F25" s="18">
        <f t="shared" ref="F25:F35" si="3">+D25+E25</f>
        <v>0</v>
      </c>
      <c r="G25" s="56">
        <v>0</v>
      </c>
      <c r="H25" s="56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39" t="s">
        <v>20</v>
      </c>
      <c r="C26" s="51"/>
      <c r="D26" s="56">
        <v>0</v>
      </c>
      <c r="E26" s="56">
        <v>0</v>
      </c>
      <c r="F26" s="18">
        <f t="shared" si="3"/>
        <v>0</v>
      </c>
      <c r="G26" s="56">
        <v>0</v>
      </c>
      <c r="H26" s="56">
        <v>0</v>
      </c>
      <c r="I26" s="19">
        <f t="shared" si="4"/>
        <v>0</v>
      </c>
      <c r="K26" s="3"/>
    </row>
    <row r="27" spans="2:11" s="1" customFormat="1" ht="15" x14ac:dyDescent="0.25">
      <c r="B27" s="39" t="s">
        <v>21</v>
      </c>
      <c r="C27" s="51"/>
      <c r="D27" s="56">
        <v>0</v>
      </c>
      <c r="E27" s="56">
        <v>0</v>
      </c>
      <c r="F27" s="18">
        <f t="shared" si="3"/>
        <v>0</v>
      </c>
      <c r="G27" s="56">
        <v>0</v>
      </c>
      <c r="H27" s="56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56">
        <v>0</v>
      </c>
      <c r="E28" s="56">
        <v>0</v>
      </c>
      <c r="F28" s="18">
        <f t="shared" si="3"/>
        <v>0</v>
      </c>
      <c r="G28" s="56">
        <v>0</v>
      </c>
      <c r="H28" s="56">
        <v>0</v>
      </c>
      <c r="I28" s="19">
        <f t="shared" si="4"/>
        <v>0</v>
      </c>
      <c r="K28" s="3"/>
    </row>
    <row r="29" spans="2:11" s="1" customFormat="1" ht="15" x14ac:dyDescent="0.25">
      <c r="B29" s="39" t="s">
        <v>23</v>
      </c>
      <c r="C29" s="51"/>
      <c r="D29" s="56">
        <v>0</v>
      </c>
      <c r="E29" s="56">
        <v>0</v>
      </c>
      <c r="F29" s="18">
        <f t="shared" si="3"/>
        <v>0</v>
      </c>
      <c r="G29" s="56">
        <v>0</v>
      </c>
      <c r="H29" s="56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56">
        <v>0</v>
      </c>
      <c r="E30" s="56">
        <v>0</v>
      </c>
      <c r="F30" s="18">
        <f t="shared" si="3"/>
        <v>0</v>
      </c>
      <c r="G30" s="56">
        <v>0</v>
      </c>
      <c r="H30" s="56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56">
        <v>0</v>
      </c>
      <c r="E31" s="56">
        <v>0</v>
      </c>
      <c r="F31" s="18">
        <f t="shared" si="3"/>
        <v>0</v>
      </c>
      <c r="G31" s="56">
        <v>0</v>
      </c>
      <c r="H31" s="56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56">
        <v>0</v>
      </c>
      <c r="E32" s="56">
        <v>0</v>
      </c>
      <c r="F32" s="18">
        <f t="shared" si="3"/>
        <v>0</v>
      </c>
      <c r="G32" s="56">
        <v>0</v>
      </c>
      <c r="H32" s="56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56">
        <v>0</v>
      </c>
      <c r="E33" s="56">
        <v>0</v>
      </c>
      <c r="F33" s="18">
        <f t="shared" si="3"/>
        <v>0</v>
      </c>
      <c r="G33" s="56">
        <v>0</v>
      </c>
      <c r="H33" s="56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56">
        <v>0</v>
      </c>
      <c r="E34" s="56">
        <v>0</v>
      </c>
      <c r="F34" s="18">
        <f t="shared" si="3"/>
        <v>0</v>
      </c>
      <c r="G34" s="56">
        <v>0</v>
      </c>
      <c r="H34" s="56">
        <v>0</v>
      </c>
      <c r="I34" s="19">
        <f t="shared" si="4"/>
        <v>0</v>
      </c>
      <c r="K34" s="3"/>
    </row>
    <row r="35" spans="2:11" s="1" customFormat="1" ht="15" x14ac:dyDescent="0.25">
      <c r="B35" s="39" t="s">
        <v>29</v>
      </c>
      <c r="C35" s="51"/>
      <c r="D35" s="56">
        <v>0</v>
      </c>
      <c r="E35" s="56">
        <v>0</v>
      </c>
      <c r="F35" s="58">
        <f t="shared" si="3"/>
        <v>0</v>
      </c>
      <c r="G35" s="56">
        <v>0</v>
      </c>
      <c r="H35" s="56">
        <v>0</v>
      </c>
      <c r="I35" s="19">
        <f t="shared" si="4"/>
        <v>0</v>
      </c>
      <c r="K35" s="3"/>
    </row>
    <row r="36" spans="2:11" s="1" customFormat="1" x14ac:dyDescent="0.2">
      <c r="B36" s="39" t="s">
        <v>30</v>
      </c>
      <c r="C36" s="51"/>
      <c r="D36" s="18">
        <f t="shared" ref="D36:I36" si="5">SUM(D37:D41)</f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  <c r="H36" s="18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56">
        <v>0</v>
      </c>
      <c r="E37" s="56">
        <v>0</v>
      </c>
      <c r="F37" s="18">
        <f t="shared" ref="F37:F47" si="6">+D37+E37</f>
        <v>0</v>
      </c>
      <c r="G37" s="56">
        <v>0</v>
      </c>
      <c r="H37" s="56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56">
        <v>0</v>
      </c>
      <c r="E38" s="56">
        <v>0</v>
      </c>
      <c r="F38" s="18">
        <f t="shared" si="6"/>
        <v>0</v>
      </c>
      <c r="G38" s="56">
        <v>0</v>
      </c>
      <c r="H38" s="56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56">
        <v>0</v>
      </c>
      <c r="E39" s="56">
        <v>0</v>
      </c>
      <c r="F39" s="18">
        <f t="shared" si="6"/>
        <v>0</v>
      </c>
      <c r="G39" s="56">
        <v>0</v>
      </c>
      <c r="H39" s="56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56">
        <v>0</v>
      </c>
      <c r="E40" s="56">
        <v>0</v>
      </c>
      <c r="F40" s="18">
        <f t="shared" si="6"/>
        <v>0</v>
      </c>
      <c r="G40" s="56">
        <v>0</v>
      </c>
      <c r="H40" s="56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56">
        <v>0</v>
      </c>
      <c r="E41" s="56">
        <v>0</v>
      </c>
      <c r="F41" s="18">
        <f t="shared" si="6"/>
        <v>0</v>
      </c>
      <c r="G41" s="56">
        <v>0</v>
      </c>
      <c r="H41" s="56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56">
        <v>206900000</v>
      </c>
      <c r="E42" s="56">
        <v>3500000</v>
      </c>
      <c r="F42" s="18">
        <f t="shared" si="6"/>
        <v>210400000</v>
      </c>
      <c r="G42" s="56">
        <v>210400000</v>
      </c>
      <c r="H42" s="56">
        <v>210400000</v>
      </c>
      <c r="I42" s="19">
        <f t="shared" si="7"/>
        <v>3500000</v>
      </c>
      <c r="K42" s="3"/>
    </row>
    <row r="43" spans="2:11" s="1" customFormat="1" x14ac:dyDescent="0.2">
      <c r="B43" s="21" t="s">
        <v>37</v>
      </c>
      <c r="C43" s="4"/>
      <c r="D43" s="18">
        <f>+D44</f>
        <v>0</v>
      </c>
      <c r="E43" s="18">
        <f>+E44</f>
        <v>0</v>
      </c>
      <c r="F43" s="18">
        <f t="shared" si="6"/>
        <v>0</v>
      </c>
      <c r="G43" s="18">
        <f>+G44</f>
        <v>0</v>
      </c>
      <c r="H43" s="18">
        <f>-H44</f>
        <v>0</v>
      </c>
      <c r="I43" s="19">
        <f t="shared" si="7"/>
        <v>0</v>
      </c>
      <c r="K43" s="3"/>
    </row>
    <row r="44" spans="2:11" s="1" customFormat="1" x14ac:dyDescent="0.2">
      <c r="B44" s="21" t="s">
        <v>38</v>
      </c>
      <c r="C44" s="4"/>
      <c r="D44" s="18">
        <v>0</v>
      </c>
      <c r="E44" s="18">
        <v>0</v>
      </c>
      <c r="F44" s="18">
        <f t="shared" si="6"/>
        <v>0</v>
      </c>
      <c r="G44" s="18">
        <v>0</v>
      </c>
      <c r="H44" s="18">
        <v>0</v>
      </c>
      <c r="I44" s="19">
        <f t="shared" si="7"/>
        <v>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8">
        <f>+E46+E47</f>
        <v>0</v>
      </c>
      <c r="F45" s="18">
        <f t="shared" si="6"/>
        <v>0</v>
      </c>
      <c r="G45" s="18">
        <f>+G46+G47</f>
        <v>0</v>
      </c>
      <c r="H45" s="18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56">
        <v>0</v>
      </c>
      <c r="E46" s="56">
        <v>0</v>
      </c>
      <c r="F46" s="18">
        <f t="shared" si="6"/>
        <v>0</v>
      </c>
      <c r="G46" s="56">
        <v>0</v>
      </c>
      <c r="H46" s="56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56">
        <v>0</v>
      </c>
      <c r="E47" s="56">
        <v>0</v>
      </c>
      <c r="F47" s="18">
        <f t="shared" si="6"/>
        <v>0</v>
      </c>
      <c r="G47" s="56">
        <v>0</v>
      </c>
      <c r="H47" s="56">
        <v>0</v>
      </c>
      <c r="I47" s="19">
        <f t="shared" si="7"/>
        <v>0</v>
      </c>
      <c r="K47" s="3"/>
    </row>
    <row r="48" spans="2:11" s="1" customFormat="1" x14ac:dyDescent="0.2">
      <c r="B48" s="40" t="s">
        <v>42</v>
      </c>
      <c r="C48" s="52"/>
      <c r="D48" s="26">
        <f t="shared" ref="D48:I48" si="8">+D16+D17+D18+D19+D20+D21+D22+D23+D36+D42+D43+D45</f>
        <v>2178035410</v>
      </c>
      <c r="E48" s="26">
        <f t="shared" si="8"/>
        <v>308322105</v>
      </c>
      <c r="F48" s="26">
        <f t="shared" si="8"/>
        <v>2486357515</v>
      </c>
      <c r="G48" s="26">
        <f t="shared" si="8"/>
        <v>2486332942</v>
      </c>
      <c r="H48" s="26">
        <f t="shared" si="8"/>
        <v>2486332942</v>
      </c>
      <c r="I48" s="27">
        <f t="shared" si="8"/>
        <v>308297532</v>
      </c>
      <c r="K48" s="3"/>
    </row>
    <row r="49" spans="2:11" s="1" customFormat="1" ht="15" x14ac:dyDescent="0.25">
      <c r="B49" s="21" t="s">
        <v>43</v>
      </c>
      <c r="C49" s="4"/>
      <c r="D49" s="56">
        <v>0</v>
      </c>
      <c r="E49" s="56">
        <v>0</v>
      </c>
      <c r="F49" s="18">
        <f>+D49+E49</f>
        <v>0</v>
      </c>
      <c r="G49" s="56">
        <v>0</v>
      </c>
      <c r="H49" s="56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8"/>
      <c r="F50" s="18"/>
      <c r="G50" s="18"/>
      <c r="H50" s="18"/>
      <c r="I50" s="19"/>
      <c r="K50" s="3"/>
    </row>
    <row r="51" spans="2:11" s="1" customFormat="1" x14ac:dyDescent="0.2">
      <c r="B51" s="28" t="s">
        <v>44</v>
      </c>
      <c r="C51" s="29"/>
      <c r="D51" s="18"/>
      <c r="E51" s="18"/>
      <c r="F51" s="18"/>
      <c r="G51" s="18"/>
      <c r="H51" s="18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0</v>
      </c>
      <c r="E52" s="18">
        <f t="shared" si="9"/>
        <v>0</v>
      </c>
      <c r="F52" s="18">
        <f t="shared" si="9"/>
        <v>0</v>
      </c>
      <c r="G52" s="18">
        <f t="shared" si="9"/>
        <v>0</v>
      </c>
      <c r="H52" s="18">
        <f t="shared" si="9"/>
        <v>0</v>
      </c>
      <c r="I52" s="19">
        <f t="shared" si="9"/>
        <v>0</v>
      </c>
      <c r="K52" s="3"/>
    </row>
    <row r="53" spans="2:11" s="1" customFormat="1" ht="25.5" customHeight="1" x14ac:dyDescent="0.25">
      <c r="B53" s="39" t="s">
        <v>46</v>
      </c>
      <c r="C53" s="51"/>
      <c r="D53" s="56">
        <v>0</v>
      </c>
      <c r="E53" s="56">
        <v>0</v>
      </c>
      <c r="F53" s="18">
        <f t="shared" ref="F53:F60" si="10">+D53+E53</f>
        <v>0</v>
      </c>
      <c r="G53" s="56">
        <v>0</v>
      </c>
      <c r="H53" s="56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56">
        <v>0</v>
      </c>
      <c r="E54" s="56">
        <v>0</v>
      </c>
      <c r="F54" s="18">
        <f t="shared" si="10"/>
        <v>0</v>
      </c>
      <c r="G54" s="56">
        <v>0</v>
      </c>
      <c r="H54" s="56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56">
        <v>0</v>
      </c>
      <c r="E55" s="56">
        <v>0</v>
      </c>
      <c r="F55" s="18">
        <f t="shared" si="10"/>
        <v>0</v>
      </c>
      <c r="G55" s="56">
        <v>0</v>
      </c>
      <c r="H55" s="56">
        <v>0</v>
      </c>
      <c r="I55" s="19">
        <f t="shared" si="11"/>
        <v>0</v>
      </c>
      <c r="K55" s="3"/>
    </row>
    <row r="56" spans="2:11" s="1" customFormat="1" ht="36" customHeight="1" x14ac:dyDescent="0.25">
      <c r="B56" s="39" t="s">
        <v>49</v>
      </c>
      <c r="C56" s="51"/>
      <c r="D56" s="56">
        <v>0</v>
      </c>
      <c r="E56" s="56">
        <v>0</v>
      </c>
      <c r="F56" s="18">
        <f t="shared" si="10"/>
        <v>0</v>
      </c>
      <c r="G56" s="56">
        <v>0</v>
      </c>
      <c r="H56" s="56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56">
        <v>0</v>
      </c>
      <c r="E57" s="56">
        <v>0</v>
      </c>
      <c r="F57" s="18">
        <f t="shared" si="10"/>
        <v>0</v>
      </c>
      <c r="G57" s="56">
        <v>0</v>
      </c>
      <c r="H57" s="56">
        <v>0</v>
      </c>
      <c r="I57" s="19">
        <f t="shared" si="11"/>
        <v>0</v>
      </c>
      <c r="K57" s="3"/>
    </row>
    <row r="58" spans="2:11" s="1" customFormat="1" ht="25.5" customHeight="1" x14ac:dyDescent="0.25">
      <c r="B58" s="39" t="s">
        <v>51</v>
      </c>
      <c r="C58" s="51"/>
      <c r="D58" s="56">
        <v>0</v>
      </c>
      <c r="E58" s="56">
        <v>0</v>
      </c>
      <c r="F58" s="18">
        <f t="shared" si="10"/>
        <v>0</v>
      </c>
      <c r="G58" s="56">
        <v>0</v>
      </c>
      <c r="H58" s="56">
        <v>0</v>
      </c>
      <c r="I58" s="19">
        <f t="shared" si="11"/>
        <v>0</v>
      </c>
      <c r="K58" s="3"/>
    </row>
    <row r="59" spans="2:11" s="1" customFormat="1" ht="24.75" customHeight="1" x14ac:dyDescent="0.25">
      <c r="B59" s="39" t="s">
        <v>52</v>
      </c>
      <c r="C59" s="51"/>
      <c r="D59" s="56">
        <v>0</v>
      </c>
      <c r="E59" s="56">
        <v>0</v>
      </c>
      <c r="F59" s="18">
        <f t="shared" si="10"/>
        <v>0</v>
      </c>
      <c r="G59" s="56">
        <v>0</v>
      </c>
      <c r="H59" s="56">
        <v>0</v>
      </c>
      <c r="I59" s="19">
        <f t="shared" si="11"/>
        <v>0</v>
      </c>
      <c r="K59" s="3"/>
    </row>
    <row r="60" spans="2:11" s="1" customFormat="1" ht="24" customHeight="1" x14ac:dyDescent="0.25">
      <c r="B60" s="39" t="s">
        <v>53</v>
      </c>
      <c r="C60" s="51"/>
      <c r="D60" s="56">
        <v>0</v>
      </c>
      <c r="E60" s="56">
        <v>0</v>
      </c>
      <c r="F60" s="18">
        <f t="shared" si="10"/>
        <v>0</v>
      </c>
      <c r="G60" s="56">
        <v>0</v>
      </c>
      <c r="H60" s="56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  <c r="I61" s="19">
        <f t="shared" si="12"/>
        <v>0</v>
      </c>
      <c r="K61" s="3"/>
    </row>
    <row r="62" spans="2:11" s="1" customFormat="1" ht="15" x14ac:dyDescent="0.25">
      <c r="B62" s="39" t="s">
        <v>55</v>
      </c>
      <c r="C62" s="51"/>
      <c r="D62" s="56">
        <v>0</v>
      </c>
      <c r="E62" s="56">
        <v>0</v>
      </c>
      <c r="F62" s="18">
        <f>+D62+E62</f>
        <v>0</v>
      </c>
      <c r="G62" s="56">
        <v>0</v>
      </c>
      <c r="H62" s="56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56">
        <v>0</v>
      </c>
      <c r="E63" s="56">
        <v>0</v>
      </c>
      <c r="F63" s="18">
        <f>+D63+E63</f>
        <v>0</v>
      </c>
      <c r="G63" s="56">
        <v>0</v>
      </c>
      <c r="H63" s="56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56">
        <v>0</v>
      </c>
      <c r="E64" s="56">
        <v>0</v>
      </c>
      <c r="F64" s="18">
        <f>+D64+E64</f>
        <v>0</v>
      </c>
      <c r="G64" s="56">
        <v>0</v>
      </c>
      <c r="H64" s="56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56">
        <v>0</v>
      </c>
      <c r="E65" s="56">
        <v>0</v>
      </c>
      <c r="F65" s="18">
        <f>+D65+E65</f>
        <v>0</v>
      </c>
      <c r="G65" s="56">
        <v>0</v>
      </c>
      <c r="H65" s="56">
        <v>0</v>
      </c>
      <c r="I65" s="19">
        <f>+H65-D65</f>
        <v>0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8">
        <f t="shared" si="13"/>
        <v>0</v>
      </c>
      <c r="F66" s="18">
        <f t="shared" si="13"/>
        <v>0</v>
      </c>
      <c r="G66" s="18">
        <f t="shared" si="13"/>
        <v>0</v>
      </c>
      <c r="H66" s="18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39" t="s">
        <v>60</v>
      </c>
      <c r="C67" s="51"/>
      <c r="D67" s="56">
        <v>0</v>
      </c>
      <c r="E67" s="56">
        <v>0</v>
      </c>
      <c r="F67" s="18">
        <f>+D67+E67</f>
        <v>0</v>
      </c>
      <c r="G67" s="56">
        <v>0</v>
      </c>
      <c r="H67" s="56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56">
        <v>0</v>
      </c>
      <c r="E68" s="56">
        <v>0</v>
      </c>
      <c r="F68" s="18">
        <f>+D68+E68</f>
        <v>0</v>
      </c>
      <c r="G68" s="56">
        <v>0</v>
      </c>
      <c r="H68" s="56">
        <v>0</v>
      </c>
      <c r="I68" s="19">
        <f>+H68-D68</f>
        <v>0</v>
      </c>
      <c r="K68" s="3"/>
    </row>
    <row r="69" spans="2:11" s="1" customFormat="1" ht="15" x14ac:dyDescent="0.25">
      <c r="B69" s="39" t="s">
        <v>62</v>
      </c>
      <c r="C69" s="51"/>
      <c r="D69" s="56">
        <v>0</v>
      </c>
      <c r="E69" s="56">
        <v>0</v>
      </c>
      <c r="F69" s="18">
        <f>+D69+E69</f>
        <v>0</v>
      </c>
      <c r="G69" s="56">
        <v>0</v>
      </c>
      <c r="H69" s="56">
        <v>0</v>
      </c>
      <c r="I69" s="19">
        <f>+H69-D69</f>
        <v>0</v>
      </c>
      <c r="K69" s="3"/>
    </row>
    <row r="70" spans="2:11" s="1" customFormat="1" ht="15" x14ac:dyDescent="0.25">
      <c r="B70" s="21" t="s">
        <v>63</v>
      </c>
      <c r="C70" s="4"/>
      <c r="D70" s="56">
        <v>0</v>
      </c>
      <c r="E70" s="56">
        <v>165045519</v>
      </c>
      <c r="F70" s="18">
        <f>+D70+E70</f>
        <v>165045519</v>
      </c>
      <c r="G70" s="56">
        <v>146416798.69</v>
      </c>
      <c r="H70" s="56">
        <v>146416798.69</v>
      </c>
      <c r="I70" s="19">
        <f>+H70-D70</f>
        <v>146416798.69</v>
      </c>
      <c r="K70" s="3"/>
    </row>
    <row r="71" spans="2:11" s="1" customFormat="1" x14ac:dyDescent="0.2">
      <c r="B71" s="21"/>
      <c r="C71" s="4"/>
      <c r="D71" s="18"/>
      <c r="E71" s="18"/>
      <c r="F71" s="18"/>
      <c r="G71" s="18"/>
      <c r="H71" s="18"/>
      <c r="I71" s="19"/>
      <c r="K71" s="3"/>
    </row>
    <row r="72" spans="2:11" s="1" customFormat="1" ht="24" x14ac:dyDescent="0.2">
      <c r="B72" s="16" t="s">
        <v>64</v>
      </c>
      <c r="C72" s="17"/>
      <c r="D72" s="26">
        <f>+D52+D61+D66+D69+D70</f>
        <v>0</v>
      </c>
      <c r="E72" s="26">
        <f>+E52+E61+E66+E69+E70</f>
        <v>165045519</v>
      </c>
      <c r="F72" s="26">
        <f>+F52+F61+F66+F69+F70</f>
        <v>165045519</v>
      </c>
      <c r="G72" s="26">
        <f>+G52+G61+G66+G69+G70</f>
        <v>146416798.69</v>
      </c>
      <c r="H72" s="26">
        <f>+H52+H61+H66+H69+H70</f>
        <v>146416798.69</v>
      </c>
      <c r="I72" s="27">
        <f>+H72-D72</f>
        <v>146416798.69</v>
      </c>
      <c r="K72" s="3"/>
    </row>
    <row r="73" spans="2:11" s="1" customFormat="1" x14ac:dyDescent="0.2">
      <c r="B73" s="21"/>
      <c r="C73" s="4"/>
      <c r="D73" s="18"/>
      <c r="E73" s="18"/>
      <c r="F73" s="18"/>
      <c r="G73" s="18"/>
      <c r="H73" s="18"/>
      <c r="I73" s="19"/>
      <c r="K73" s="3"/>
    </row>
    <row r="74" spans="2:11" s="1" customFormat="1" x14ac:dyDescent="0.2">
      <c r="B74" s="30" t="s">
        <v>65</v>
      </c>
      <c r="C74" s="31"/>
      <c r="D74" s="26">
        <f>+D75</f>
        <v>0</v>
      </c>
      <c r="E74" s="26">
        <f>+F75</f>
        <v>0</v>
      </c>
      <c r="F74" s="26">
        <f>+F75</f>
        <v>0</v>
      </c>
      <c r="G74" s="26">
        <f>+G75</f>
        <v>0</v>
      </c>
      <c r="H74" s="26">
        <f>+H75</f>
        <v>0</v>
      </c>
      <c r="I74" s="27">
        <f>+I75</f>
        <v>0</v>
      </c>
      <c r="K74" s="3"/>
    </row>
    <row r="75" spans="2:11" s="1" customFormat="1" ht="15" x14ac:dyDescent="0.25">
      <c r="B75" s="21" t="s">
        <v>66</v>
      </c>
      <c r="C75" s="4"/>
      <c r="D75" s="56">
        <v>0</v>
      </c>
      <c r="E75" s="56">
        <v>0</v>
      </c>
      <c r="F75" s="18">
        <f>+D75+E75</f>
        <v>0</v>
      </c>
      <c r="G75" s="56">
        <v>0</v>
      </c>
      <c r="H75" s="56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8"/>
      <c r="F76" s="18"/>
      <c r="G76" s="18"/>
      <c r="H76" s="18"/>
      <c r="I76" s="19"/>
      <c r="K76" s="3"/>
    </row>
    <row r="77" spans="2:11" s="1" customFormat="1" x14ac:dyDescent="0.2">
      <c r="B77" s="30" t="s">
        <v>67</v>
      </c>
      <c r="C77" s="31"/>
      <c r="D77" s="26">
        <f>+D48+D72+D74</f>
        <v>2178035410</v>
      </c>
      <c r="E77" s="26">
        <f>+E48+E72+E74</f>
        <v>473367624</v>
      </c>
      <c r="F77" s="26">
        <f>+F48+F72+F74</f>
        <v>2651403034</v>
      </c>
      <c r="G77" s="26">
        <f>+G48+G72+G74</f>
        <v>2632749740.6900001</v>
      </c>
      <c r="H77" s="26">
        <f>+H48+H72+H74</f>
        <v>2632749740.6900001</v>
      </c>
      <c r="I77" s="27">
        <f>+H77-D77</f>
        <v>454714330.69000006</v>
      </c>
      <c r="K77" s="3"/>
    </row>
    <row r="78" spans="2:11" s="1" customFormat="1" x14ac:dyDescent="0.2">
      <c r="B78" s="21"/>
      <c r="C78" s="4"/>
      <c r="D78" s="18"/>
      <c r="E78" s="18"/>
      <c r="F78" s="18"/>
      <c r="G78" s="18"/>
      <c r="H78" s="18"/>
      <c r="I78" s="19"/>
      <c r="K78" s="3"/>
    </row>
    <row r="79" spans="2:11" s="1" customFormat="1" x14ac:dyDescent="0.2">
      <c r="B79" s="30" t="s">
        <v>68</v>
      </c>
      <c r="C79" s="31"/>
      <c r="D79" s="18"/>
      <c r="E79" s="18"/>
      <c r="F79" s="18"/>
      <c r="G79" s="18"/>
      <c r="H79" s="18"/>
      <c r="I79" s="19"/>
      <c r="K79" s="3"/>
    </row>
    <row r="80" spans="2:11" s="1" customFormat="1" ht="23.25" customHeight="1" x14ac:dyDescent="0.25">
      <c r="B80" s="39" t="s">
        <v>69</v>
      </c>
      <c r="C80" s="51"/>
      <c r="D80" s="56">
        <v>0</v>
      </c>
      <c r="E80" s="56">
        <v>0</v>
      </c>
      <c r="F80" s="59">
        <f>+D80+E80</f>
        <v>0</v>
      </c>
      <c r="G80" s="56">
        <v>0</v>
      </c>
      <c r="H80" s="56">
        <v>0</v>
      </c>
      <c r="I80" s="32">
        <f>+H80-D80</f>
        <v>0</v>
      </c>
      <c r="K80" s="3"/>
    </row>
    <row r="81" spans="2:11" s="1" customFormat="1" ht="22.5" customHeight="1" x14ac:dyDescent="0.25">
      <c r="B81" s="39" t="s">
        <v>70</v>
      </c>
      <c r="C81" s="51"/>
      <c r="D81" s="56">
        <v>0</v>
      </c>
      <c r="E81" s="56">
        <v>0</v>
      </c>
      <c r="F81" s="59">
        <f>+D81+E81</f>
        <v>0</v>
      </c>
      <c r="G81" s="56">
        <v>0</v>
      </c>
      <c r="H81" s="56">
        <v>0</v>
      </c>
      <c r="I81" s="32">
        <f>+H81-D81</f>
        <v>0</v>
      </c>
      <c r="K81" s="3"/>
    </row>
    <row r="82" spans="2:11" s="1" customFormat="1" ht="24" customHeight="1" x14ac:dyDescent="0.2">
      <c r="B82" s="38" t="s">
        <v>71</v>
      </c>
      <c r="C82" s="53"/>
      <c r="D82" s="26">
        <f t="shared" ref="D82:I82" si="14">+D80+D81</f>
        <v>0</v>
      </c>
      <c r="E82" s="26">
        <f t="shared" si="14"/>
        <v>0</v>
      </c>
      <c r="F82" s="26">
        <f t="shared" si="14"/>
        <v>0</v>
      </c>
      <c r="G82" s="26">
        <f t="shared" si="14"/>
        <v>0</v>
      </c>
      <c r="H82" s="26">
        <f t="shared" si="14"/>
        <v>0</v>
      </c>
      <c r="I82" s="27">
        <f t="shared" si="14"/>
        <v>0</v>
      </c>
      <c r="K82" s="3"/>
    </row>
    <row r="83" spans="2:11" x14ac:dyDescent="0.2">
      <c r="B83" s="33"/>
      <c r="C83" s="34"/>
      <c r="D83" s="35"/>
      <c r="E83" s="35"/>
      <c r="F83" s="35"/>
      <c r="G83" s="35"/>
      <c r="H83" s="35"/>
      <c r="I83" s="36"/>
    </row>
    <row r="84" spans="2:11" x14ac:dyDescent="0.2">
      <c r="F84" s="57"/>
      <c r="G84" s="57"/>
      <c r="H84" s="57"/>
      <c r="I84" s="60"/>
    </row>
  </sheetData>
  <sheetProtection selectLockedCells="1"/>
  <mergeCells count="27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60:C60"/>
    <mergeCell ref="B62:C62"/>
    <mergeCell ref="B67:C67"/>
    <mergeCell ref="B69:C69"/>
    <mergeCell ref="B80:C80"/>
    <mergeCell ref="B81:C81"/>
    <mergeCell ref="B82:C8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2017-12-19T17:01:52Z</dcterms:created>
  <dcterms:modified xsi:type="dcterms:W3CDTF">2018-03-09T15:32:15Z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