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<sst xmlns="http://schemas.openxmlformats.org/spreadsheetml/2006/main" count="91" uniqueCount="91">
  <si>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</si>
  <si>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</si>
  <si>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</si>
  <si>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</si>
  <si>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</si>
  <si>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</si>
  <si>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</si>
  <si>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</si>
  <si>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</si>
  <si>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</si>
  <si>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</si>
  <si>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</si>
  <si>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</si>
  <si>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</si>
  <si>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</si>
  <si>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</si>
  <si>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</si>
  <si>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</si>
  <si>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</si>
  <si>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</si>
  <si>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</si>
  <si>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</si>
  <si>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</si>
  <si>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</si>
  <si>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</si>
  <si>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</si>
  <si>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</si>
  <si>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</si>
  <si>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</si>
  <si>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</si>
  <si>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</si>
  <si>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</si>
  <si>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</si>
  <si>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</si>
  <si>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</si>
  <si>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</si>
  <si>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</si>
  <si>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</si>
  <si>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</si>
  <si>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</si>
  <si>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</si>
  <si>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</si>
  <si>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</si>
  <si>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</si>
  <si>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</si>
  <si>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</si>
  <si>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</si>
  <si>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</si>
  <si>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</si>
  <si>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</si>
  <si>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</si>
  <si>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</si>
  <si>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</si>
  <si>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</si>
  <si>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</si>
  <si>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</si>
  <si>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</si>
  <si>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</si>
  <si>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</si>
  <si>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</si>
  <si>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</si>
  <si>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</si>
  <si>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</si>
  <si>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</si>
  <si>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</si>
  <si>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</si>
  <si>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</si>
  <si>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</si>
  <si>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</si>
  <si>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</si>
  <si>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</si>
  <si>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</si>
  <si>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</si>
  <si>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</si>
  <si>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</si>
  <si>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</si>
  <si>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</si>
  <si>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</si>
  <si>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</si>
  <si>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</si>
  <si>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</si>
  <si>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</si>
  <si>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</si>
  <si>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</si>
  <si>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</si>
  <si>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</si>
  <si>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</si>
  <si>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</si>
  <si>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</si>
  <si>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Universidad TecnolÃ³gica de San Juan del RÃ­o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</si>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</sst>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6" sqref="B6:I6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99374996.049999997</v>
      </c>
      <c r="E14" s="4">
        <f>SUM(E15:E21)</f>
        <v>-5413841.4199999999</v>
      </c>
      <c r="F14" s="4">
        <f t="shared" ref="F14:F77" si="0">+D14+E14</f>
        <v>93961154.629999995</v>
      </c>
      <c r="G14" s="4">
        <f>SUM(G15:G21)</f>
        <v>93961154.629999995</v>
      </c>
      <c r="H14" s="4">
        <f>SUM(H15:H21)</f>
        <v>93961154.629999995</v>
      </c>
      <c r="I14" s="4">
        <f t="shared" ref="I14:I77" si="1">+F14-G14</f>
        <v>0</v>
      </c>
      <c r="K14" s="8"/>
    </row>
    <row r="15" spans="2:11" s="1" customFormat="1" ht="15" x14ac:dyDescent="0.25">
      <c r="B15" s="5"/>
      <c r="C15" s="6" t="s">
        <v>13</v>
      </c>
      <c r="D15" s="19">
        <v>52387512.649999999</v>
      </c>
      <c r="E15" s="19">
        <v>-1161389.6599999999</v>
      </c>
      <c r="F15" s="7">
        <f t="shared" si="0"/>
        <v>51226122.990000002</v>
      </c>
      <c r="G15" s="19">
        <v>51226122.990000002</v>
      </c>
      <c r="H15" s="19">
        <v>51226122.990000002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0</v>
      </c>
      <c r="E16" s="19">
        <v>400555.4</v>
      </c>
      <c r="F16" s="7">
        <f t="shared" si="0"/>
        <v>400555.4</v>
      </c>
      <c r="G16" s="19">
        <v>400555.4</v>
      </c>
      <c r="H16" s="19">
        <v>400555.4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17932659.41</v>
      </c>
      <c r="E17" s="19">
        <v>-1472422.11</v>
      </c>
      <c r="F17" s="7">
        <f t="shared" si="0"/>
        <v>16460237.300000001</v>
      </c>
      <c r="G17" s="19">
        <v>16460237.300000001</v>
      </c>
      <c r="H17" s="19">
        <v>16460237.300000001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11287720.58</v>
      </c>
      <c r="E18" s="19">
        <v>-957276.47</v>
      </c>
      <c r="F18" s="7">
        <f t="shared" si="0"/>
        <v>10330444.109999999</v>
      </c>
      <c r="G18" s="19">
        <v>10330444.109999999</v>
      </c>
      <c r="H18" s="19">
        <v>10330444.109999999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11926896.310000001</v>
      </c>
      <c r="E19" s="19">
        <v>909989.32</v>
      </c>
      <c r="F19" s="7">
        <f t="shared" si="0"/>
        <v>12836885.630000001</v>
      </c>
      <c r="G19" s="19">
        <v>12836885.630000001</v>
      </c>
      <c r="H19" s="19">
        <v>12836885.630000001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3135428.1</v>
      </c>
      <c r="E20" s="19">
        <v>-3135428.1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2704779</v>
      </c>
      <c r="E21" s="19">
        <v>2130.1999999999998</v>
      </c>
      <c r="F21" s="7">
        <f t="shared" si="0"/>
        <v>2706909.2</v>
      </c>
      <c r="G21" s="19">
        <v>2706909.2</v>
      </c>
      <c r="H21" s="19">
        <v>2706909.2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4100432.62</v>
      </c>
      <c r="E22" s="4">
        <f>SUM(E23:E31)</f>
        <v>2161515.92</v>
      </c>
      <c r="F22" s="4">
        <f t="shared" si="0"/>
        <v>6261948.54</v>
      </c>
      <c r="G22" s="4">
        <f>SUM(G23:G31)</f>
        <v>6247269.1000000006</v>
      </c>
      <c r="H22" s="4">
        <f>SUM(H23:H31)</f>
        <v>6247269.1000000006</v>
      </c>
      <c r="I22" s="4">
        <f t="shared" si="1"/>
        <v>14679.439999999478</v>
      </c>
      <c r="K22" s="8"/>
    </row>
    <row r="23" spans="2:11" s="1" customFormat="1" ht="24" x14ac:dyDescent="0.25">
      <c r="B23" s="5"/>
      <c r="C23" s="6" t="s">
        <v>21</v>
      </c>
      <c r="D23" s="19">
        <v>957841.14</v>
      </c>
      <c r="E23" s="19">
        <v>464253.97</v>
      </c>
      <c r="F23" s="7">
        <f t="shared" si="0"/>
        <v>1422095.1099999999</v>
      </c>
      <c r="G23" s="19">
        <v>1422095.11</v>
      </c>
      <c r="H23" s="19">
        <v>1422095.11</v>
      </c>
      <c r="I23" s="7">
        <f t="shared" si="1"/>
        <v>-2.3283064365386963E-10</v>
      </c>
      <c r="K23" s="8"/>
    </row>
    <row r="24" spans="2:11" s="1" customFormat="1" ht="15" x14ac:dyDescent="0.25">
      <c r="B24" s="5"/>
      <c r="C24" s="6" t="s">
        <v>22</v>
      </c>
      <c r="D24" s="19">
        <v>446930.67</v>
      </c>
      <c r="E24" s="19">
        <v>92886.48</v>
      </c>
      <c r="F24" s="7">
        <f t="shared" si="0"/>
        <v>539817.15</v>
      </c>
      <c r="G24" s="19">
        <v>539817.15</v>
      </c>
      <c r="H24" s="19">
        <v>539817.15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767451</v>
      </c>
      <c r="E26" s="19">
        <v>359219.38</v>
      </c>
      <c r="F26" s="7">
        <f t="shared" si="0"/>
        <v>1126670.3799999999</v>
      </c>
      <c r="G26" s="19">
        <v>1126670.3799999999</v>
      </c>
      <c r="H26" s="19">
        <v>1126670.3799999999</v>
      </c>
      <c r="I26" s="7">
        <f t="shared" si="1"/>
        <v>0</v>
      </c>
      <c r="K26" s="8"/>
    </row>
    <row r="27" spans="2:11" s="1" customFormat="1" ht="15" x14ac:dyDescent="0.25">
      <c r="B27" s="5"/>
      <c r="C27" s="6" t="s">
        <v>25</v>
      </c>
      <c r="D27" s="19">
        <v>298577</v>
      </c>
      <c r="E27" s="19">
        <v>499221.58</v>
      </c>
      <c r="F27" s="7">
        <f t="shared" si="0"/>
        <v>797798.58000000007</v>
      </c>
      <c r="G27" s="19">
        <v>783119.14</v>
      </c>
      <c r="H27" s="19">
        <v>783119.14</v>
      </c>
      <c r="I27" s="7">
        <f t="shared" si="1"/>
        <v>14679.440000000061</v>
      </c>
      <c r="K27" s="8"/>
    </row>
    <row r="28" spans="2:11" s="1" customFormat="1" ht="15" x14ac:dyDescent="0.25">
      <c r="B28" s="5"/>
      <c r="C28" s="6" t="s">
        <v>26</v>
      </c>
      <c r="D28" s="19">
        <v>1311802.6299999999</v>
      </c>
      <c r="E28" s="19">
        <v>-191139.47</v>
      </c>
      <c r="F28" s="7">
        <f t="shared" si="0"/>
        <v>1120663.1599999999</v>
      </c>
      <c r="G28" s="19">
        <v>1120663.1599999999</v>
      </c>
      <c r="H28" s="19">
        <v>1120663.1599999999</v>
      </c>
      <c r="I28" s="7">
        <f t="shared" si="1"/>
        <v>0</v>
      </c>
      <c r="K28" s="8"/>
    </row>
    <row r="29" spans="2:11" s="1" customFormat="1" ht="15" x14ac:dyDescent="0.25">
      <c r="B29" s="5"/>
      <c r="C29" s="6" t="s">
        <v>27</v>
      </c>
      <c r="D29" s="19">
        <v>134646.32999999999</v>
      </c>
      <c r="E29" s="19">
        <v>388958.5</v>
      </c>
      <c r="F29" s="7">
        <f t="shared" si="0"/>
        <v>523604.82999999996</v>
      </c>
      <c r="G29" s="19">
        <v>523604.83</v>
      </c>
      <c r="H29" s="19">
        <v>523604.83</v>
      </c>
      <c r="I29" s="7">
        <f t="shared" si="1"/>
        <v>-5.8207660913467407E-11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183183.85</v>
      </c>
      <c r="E31" s="19">
        <v>548115.48</v>
      </c>
      <c r="F31" s="7">
        <f t="shared" si="0"/>
        <v>731299.33</v>
      </c>
      <c r="G31" s="19">
        <v>731299.33</v>
      </c>
      <c r="H31" s="19">
        <v>731299.33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22487814.399999999</v>
      </c>
      <c r="E32" s="4">
        <f>SUM(E33:E41)</f>
        <v>8533251.0399999972</v>
      </c>
      <c r="F32" s="4">
        <f t="shared" si="0"/>
        <v>31021065.439999998</v>
      </c>
      <c r="G32" s="4">
        <f>SUM(G33:G41)</f>
        <v>29623281.389999997</v>
      </c>
      <c r="H32" s="4">
        <f>SUM(H33:H41)</f>
        <v>29623281.389999997</v>
      </c>
      <c r="I32" s="4">
        <f t="shared" si="1"/>
        <v>1397784.0500000007</v>
      </c>
      <c r="K32" s="8"/>
    </row>
    <row r="33" spans="2:11" s="1" customFormat="1" ht="15" x14ac:dyDescent="0.25">
      <c r="B33" s="5"/>
      <c r="C33" s="6" t="s">
        <v>31</v>
      </c>
      <c r="D33" s="19">
        <v>2496628.67</v>
      </c>
      <c r="E33" s="19">
        <v>204923.26</v>
      </c>
      <c r="F33" s="7">
        <f t="shared" si="0"/>
        <v>2701551.9299999997</v>
      </c>
      <c r="G33" s="19">
        <v>2701551.93</v>
      </c>
      <c r="H33" s="19">
        <v>2701551.93</v>
      </c>
      <c r="I33" s="7">
        <f t="shared" si="1"/>
        <v>-4.6566128730773926E-10</v>
      </c>
      <c r="K33" s="8"/>
    </row>
    <row r="34" spans="2:11" s="1" customFormat="1" ht="15" x14ac:dyDescent="0.25">
      <c r="B34" s="5"/>
      <c r="C34" s="6" t="s">
        <v>32</v>
      </c>
      <c r="D34" s="19">
        <v>843704.47</v>
      </c>
      <c r="E34" s="19">
        <v>1140437.3799999999</v>
      </c>
      <c r="F34" s="7">
        <f t="shared" si="0"/>
        <v>1984141.8499999999</v>
      </c>
      <c r="G34" s="19">
        <v>1984141.85</v>
      </c>
      <c r="H34" s="19">
        <v>1984141.85</v>
      </c>
      <c r="I34" s="7">
        <f t="shared" si="1"/>
        <v>-2.3283064365386963E-10</v>
      </c>
      <c r="K34" s="8"/>
    </row>
    <row r="35" spans="2:11" s="1" customFormat="1" ht="15" x14ac:dyDescent="0.25">
      <c r="B35" s="5"/>
      <c r="C35" s="6" t="s">
        <v>33</v>
      </c>
      <c r="D35" s="19">
        <v>10399653.880000001</v>
      </c>
      <c r="E35" s="19">
        <v>6341546.5099999998</v>
      </c>
      <c r="F35" s="7">
        <f t="shared" si="0"/>
        <v>16741200.390000001</v>
      </c>
      <c r="G35" s="19">
        <v>15369237.970000001</v>
      </c>
      <c r="H35" s="19">
        <v>15369237.970000001</v>
      </c>
      <c r="I35" s="7">
        <f t="shared" si="1"/>
        <v>1371962.42</v>
      </c>
      <c r="K35" s="8"/>
    </row>
    <row r="36" spans="2:11" s="1" customFormat="1" ht="15" x14ac:dyDescent="0.25">
      <c r="B36" s="5"/>
      <c r="C36" s="6" t="s">
        <v>34</v>
      </c>
      <c r="D36" s="19">
        <v>524288.56999999995</v>
      </c>
      <c r="E36" s="19">
        <v>268492.45</v>
      </c>
      <c r="F36" s="7">
        <f t="shared" si="0"/>
        <v>792781.02</v>
      </c>
      <c r="G36" s="19">
        <v>767914.4</v>
      </c>
      <c r="H36" s="19">
        <v>767914.4</v>
      </c>
      <c r="I36" s="7">
        <f t="shared" si="1"/>
        <v>24866.619999999995</v>
      </c>
      <c r="K36" s="8"/>
    </row>
    <row r="37" spans="2:11" s="1" customFormat="1" ht="24" x14ac:dyDescent="0.25">
      <c r="B37" s="5"/>
      <c r="C37" s="6" t="s">
        <v>35</v>
      </c>
      <c r="D37" s="19">
        <v>2786801.52</v>
      </c>
      <c r="E37" s="19">
        <v>234151.27</v>
      </c>
      <c r="F37" s="7">
        <f t="shared" si="0"/>
        <v>3020952.79</v>
      </c>
      <c r="G37" s="19">
        <v>3020952.79</v>
      </c>
      <c r="H37" s="19">
        <v>3020952.79</v>
      </c>
      <c r="I37" s="7">
        <f t="shared" si="1"/>
        <v>0</v>
      </c>
      <c r="K37" s="8"/>
    </row>
    <row r="38" spans="2:11" s="1" customFormat="1" ht="15" x14ac:dyDescent="0.25">
      <c r="B38" s="5"/>
      <c r="C38" s="6" t="s">
        <v>36</v>
      </c>
      <c r="D38" s="19">
        <v>167464.99</v>
      </c>
      <c r="E38" s="19">
        <v>-643.78</v>
      </c>
      <c r="F38" s="7">
        <f t="shared" si="0"/>
        <v>166821.21</v>
      </c>
      <c r="G38" s="19">
        <v>166821.21</v>
      </c>
      <c r="H38" s="19">
        <v>166821.21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1077607.2</v>
      </c>
      <c r="E39" s="19">
        <v>157394.31</v>
      </c>
      <c r="F39" s="7">
        <f t="shared" si="0"/>
        <v>1235001.51</v>
      </c>
      <c r="G39" s="19">
        <v>1234046.5</v>
      </c>
      <c r="H39" s="19">
        <v>1234046.5</v>
      </c>
      <c r="I39" s="7">
        <f t="shared" si="1"/>
        <v>955.01000000000931</v>
      </c>
      <c r="K39" s="8"/>
    </row>
    <row r="40" spans="2:11" s="1" customFormat="1" ht="15" x14ac:dyDescent="0.25">
      <c r="B40" s="5"/>
      <c r="C40" s="6" t="s">
        <v>38</v>
      </c>
      <c r="D40" s="19">
        <v>1591852.57</v>
      </c>
      <c r="E40" s="19">
        <v>245380.2</v>
      </c>
      <c r="F40" s="7">
        <f t="shared" si="0"/>
        <v>1837232.77</v>
      </c>
      <c r="G40" s="19">
        <v>1837232.77</v>
      </c>
      <c r="H40" s="19">
        <v>1837232.77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2599812.5299999998</v>
      </c>
      <c r="E41" s="19">
        <v>-58430.559999999998</v>
      </c>
      <c r="F41" s="7">
        <f t="shared" si="0"/>
        <v>2541381.9699999997</v>
      </c>
      <c r="G41" s="19">
        <v>2541381.9700000002</v>
      </c>
      <c r="H41" s="19">
        <v>2541381.9700000002</v>
      </c>
      <c r="I41" s="7">
        <f t="shared" si="1"/>
        <v>-4.6566128730773926E-10</v>
      </c>
      <c r="K41" s="8"/>
    </row>
    <row r="42" spans="2:11" s="1" customFormat="1" x14ac:dyDescent="0.2">
      <c r="B42" s="27" t="s">
        <v>40</v>
      </c>
      <c r="C42" s="28"/>
      <c r="D42" s="4">
        <f>SUM(D43:D51)</f>
        <v>3669605</v>
      </c>
      <c r="E42" s="4">
        <f>SUM(E43:E51)</f>
        <v>585177.93999999994</v>
      </c>
      <c r="F42" s="4">
        <f t="shared" si="0"/>
        <v>4254782.9399999995</v>
      </c>
      <c r="G42" s="4">
        <f>SUM(G43:G51)</f>
        <v>3794795.61</v>
      </c>
      <c r="H42" s="4">
        <f>SUM(H43:H51)</f>
        <v>3794795.61</v>
      </c>
      <c r="I42" s="4">
        <f t="shared" si="1"/>
        <v>459987.32999999961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3022307</v>
      </c>
      <c r="E46" s="19">
        <v>699924.85</v>
      </c>
      <c r="F46" s="7">
        <f t="shared" si="0"/>
        <v>3722231.85</v>
      </c>
      <c r="G46" s="19">
        <v>3262244.52</v>
      </c>
      <c r="H46" s="19">
        <v>3262244.52</v>
      </c>
      <c r="I46" s="7">
        <f t="shared" si="1"/>
        <v>459987.33000000007</v>
      </c>
      <c r="K46" s="8"/>
    </row>
    <row r="47" spans="2:11" s="1" customFormat="1" ht="15" x14ac:dyDescent="0.25">
      <c r="B47" s="5"/>
      <c r="C47" s="6" t="s">
        <v>45</v>
      </c>
      <c r="D47" s="19">
        <v>647298</v>
      </c>
      <c r="E47" s="19">
        <v>-114746.91</v>
      </c>
      <c r="F47" s="7">
        <f t="shared" si="0"/>
        <v>532551.09</v>
      </c>
      <c r="G47" s="19">
        <v>532551.09</v>
      </c>
      <c r="H47" s="19">
        <v>532551.09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0</v>
      </c>
      <c r="E52" s="4">
        <f>SUM(E53:E61)</f>
        <v>13891404.24</v>
      </c>
      <c r="F52" s="4">
        <f t="shared" si="0"/>
        <v>13891404.24</v>
      </c>
      <c r="G52" s="4">
        <f>SUM(G53:G61)</f>
        <v>8984260.2399999984</v>
      </c>
      <c r="H52" s="4">
        <f>SUM(H53:H61)</f>
        <v>8984260.2399999984</v>
      </c>
      <c r="I52" s="4">
        <f t="shared" si="1"/>
        <v>4907144.0000000019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5075897.09</v>
      </c>
      <c r="F53" s="7">
        <f t="shared" si="0"/>
        <v>5075897.09</v>
      </c>
      <c r="G53" s="19">
        <v>4614518.0199999996</v>
      </c>
      <c r="H53" s="19">
        <v>4614518.0199999996</v>
      </c>
      <c r="I53" s="7">
        <f t="shared" si="1"/>
        <v>461379.0700000003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129794.21</v>
      </c>
      <c r="F54" s="7">
        <f t="shared" si="0"/>
        <v>129794.21</v>
      </c>
      <c r="G54" s="19">
        <v>129794.21</v>
      </c>
      <c r="H54" s="19">
        <v>129794.21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8634136.8200000003</v>
      </c>
      <c r="F58" s="7">
        <f t="shared" si="0"/>
        <v>8634136.8200000003</v>
      </c>
      <c r="G58" s="19">
        <v>4239948.01</v>
      </c>
      <c r="H58" s="19">
        <v>4239948.01</v>
      </c>
      <c r="I58" s="7">
        <f t="shared" si="1"/>
        <v>4394188.8100000005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51576.12</v>
      </c>
      <c r="F60" s="7">
        <f t="shared" si="0"/>
        <v>51576.12</v>
      </c>
      <c r="G60" s="19">
        <v>0</v>
      </c>
      <c r="H60" s="19">
        <v>0</v>
      </c>
      <c r="I60" s="7">
        <f t="shared" si="1"/>
        <v>51576.12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129632848.06999999</v>
      </c>
      <c r="E86" s="12">
        <f t="shared" si="4"/>
        <v>19757507.719999999</v>
      </c>
      <c r="F86" s="12">
        <f t="shared" si="4"/>
        <v>149390355.79000002</v>
      </c>
      <c r="G86" s="12">
        <f t="shared" si="4"/>
        <v>142610760.97</v>
      </c>
      <c r="H86" s="12">
        <f t="shared" si="4"/>
        <v>142610760.97</v>
      </c>
      <c r="I86" s="12">
        <f t="shared" si="4"/>
        <v>6779594.8200000022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