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" sheetId="1" r:id="rId1"/>
  </sheets>
  <definedNames>
    <definedName name="_xlnm.Print_Area" localSheetId="0">EAI!$A$1:$K$59</definedName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62913"/>
</workbook>
</file>

<file path=xl/calcChain.xml><?xml version="1.0" encoding="utf-8"?>
<calcChain xmlns="http://schemas.openxmlformats.org/spreadsheetml/2006/main">
  <c r="G53" i="1" l="1"/>
  <c r="G48" i="1"/>
  <c r="J53" i="1"/>
  <c r="H51" i="1"/>
  <c r="G49" i="1"/>
  <c r="H56" i="1"/>
  <c r="H55" i="1" s="1"/>
  <c r="F56" i="1"/>
  <c r="F55" i="1"/>
  <c r="E56" i="1"/>
  <c r="H47" i="1"/>
  <c r="F47" i="1"/>
  <c r="G47" i="1"/>
  <c r="E47" i="1"/>
  <c r="I52" i="1"/>
  <c r="J52" i="1" s="1"/>
  <c r="H52" i="1"/>
  <c r="F52" i="1"/>
  <c r="F50" i="1" s="1"/>
  <c r="E52" i="1"/>
  <c r="H46" i="1"/>
  <c r="F46" i="1"/>
  <c r="E46" i="1"/>
  <c r="G46" i="1" s="1"/>
  <c r="I45" i="1"/>
  <c r="H45" i="1"/>
  <c r="H44" i="1"/>
  <c r="G23" i="1"/>
  <c r="F45" i="1"/>
  <c r="E45" i="1"/>
  <c r="G45" i="1" s="1"/>
  <c r="I22" i="1"/>
  <c r="F22" i="1"/>
  <c r="F30" i="1" s="1"/>
  <c r="I43" i="1"/>
  <c r="H43" i="1"/>
  <c r="G21" i="1"/>
  <c r="F43" i="1"/>
  <c r="E43" i="1"/>
  <c r="H42" i="1"/>
  <c r="H41" i="1" s="1"/>
  <c r="F42" i="1"/>
  <c r="F41" i="1"/>
  <c r="E42" i="1"/>
  <c r="G42" i="1" s="1"/>
  <c r="F19" i="1"/>
  <c r="H40" i="1"/>
  <c r="F40" i="1"/>
  <c r="E40" i="1"/>
  <c r="I39" i="1"/>
  <c r="H39" i="1"/>
  <c r="F39" i="1"/>
  <c r="E39" i="1"/>
  <c r="F51" i="1"/>
  <c r="E51" i="1"/>
  <c r="E50" i="1"/>
  <c r="H38" i="1"/>
  <c r="H37" i="1" s="1"/>
  <c r="F38" i="1"/>
  <c r="E38" i="1"/>
  <c r="G38" i="1"/>
  <c r="G15" i="1"/>
  <c r="E22" i="1"/>
  <c r="G27" i="1"/>
  <c r="J16" i="1"/>
  <c r="G17" i="1"/>
  <c r="H19" i="1"/>
  <c r="J20" i="1"/>
  <c r="G25" i="1"/>
  <c r="J15" i="1"/>
  <c r="J43" i="1"/>
  <c r="J24" i="1"/>
  <c r="J18" i="1"/>
  <c r="J26" i="1"/>
  <c r="J27" i="1"/>
  <c r="J28" i="1"/>
  <c r="E41" i="1"/>
  <c r="G41" i="1" s="1"/>
  <c r="J45" i="1"/>
  <c r="G56" i="1"/>
  <c r="G55" i="1"/>
  <c r="E55" i="1"/>
  <c r="I19" i="1"/>
  <c r="G16" i="1"/>
  <c r="G18" i="1"/>
  <c r="E19" i="1"/>
  <c r="G20" i="1"/>
  <c r="G24" i="1"/>
  <c r="G26" i="1"/>
  <c r="G28" i="1"/>
  <c r="I38" i="1"/>
  <c r="I40" i="1"/>
  <c r="I42" i="1"/>
  <c r="I41" i="1" s="1"/>
  <c r="J41" i="1" s="1"/>
  <c r="I46" i="1"/>
  <c r="I56" i="1"/>
  <c r="J17" i="1"/>
  <c r="J21" i="1"/>
  <c r="H22" i="1"/>
  <c r="J23" i="1"/>
  <c r="J25" i="1"/>
  <c r="I51" i="1"/>
  <c r="I47" i="1"/>
  <c r="J47" i="1"/>
  <c r="H30" i="1"/>
  <c r="J48" i="1"/>
  <c r="E30" i="1"/>
  <c r="I55" i="1"/>
  <c r="J55" i="1" s="1"/>
  <c r="J56" i="1"/>
  <c r="J19" i="1"/>
  <c r="G51" i="1"/>
  <c r="J51" i="1"/>
  <c r="G50" i="1" l="1"/>
  <c r="G22" i="1"/>
  <c r="J22" i="1"/>
  <c r="J30" i="1" s="1"/>
  <c r="H50" i="1"/>
  <c r="J42" i="1"/>
  <c r="J46" i="1"/>
  <c r="G19" i="1"/>
  <c r="G30" i="1" s="1"/>
  <c r="G39" i="1"/>
  <c r="J40" i="1"/>
  <c r="G43" i="1"/>
  <c r="F44" i="1"/>
  <c r="F37" i="1" s="1"/>
  <c r="H58" i="1"/>
  <c r="F58" i="1"/>
  <c r="I44" i="1"/>
  <c r="J38" i="1"/>
  <c r="I30" i="1"/>
  <c r="J39" i="1"/>
  <c r="G40" i="1"/>
  <c r="E58" i="1"/>
  <c r="E44" i="1"/>
  <c r="G44" i="1" s="1"/>
  <c r="G52" i="1"/>
  <c r="I50" i="1"/>
  <c r="J50" i="1" s="1"/>
  <c r="G58" i="1" l="1"/>
  <c r="J44" i="1"/>
  <c r="J37" i="1" s="1"/>
  <c r="J58" i="1" s="1"/>
  <c r="I58" i="1"/>
  <c r="I37" i="1"/>
  <c r="E37" i="1"/>
  <c r="G37" i="1"/>
</calcChain>
</file>

<file path=xl/sharedStrings.xml><?xml version="1.0" encoding="utf-8"?>
<sst xmlns="http://schemas.openxmlformats.org/spreadsheetml/2006/main" count="70" uniqueCount="38">
  <si>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</si>
  <si>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</si>
  <si>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</si>
  <si>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</si>
  <si>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</si>
  <si>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</si>
  <si>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</si>
  <si>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</si>
  <si>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</si>
  <si>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</si>
  <si>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</si>
  <si>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</si>
  <si>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</si>
  <si>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</si>
  <si>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</si>
  <si>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</si>
  <si>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</si>
  <si>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</si>
  <si>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</si>
  <si>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</si>
  <si>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</si>
  <si>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</si>
  <si>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</si>
  <si>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</si>
  <si>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</si>
  <si>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</si>
  <si>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</si>
  <si>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</si>
  <si>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</si>
  <si>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</si>
  <si>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</si>
  <si>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</si>
  <si>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</si>
  <si>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</si>
  <si>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CUENTA PÚBLICA DEL ESTADO DE QUERÉTARO</t>
  </si>
  <si>
    <t>Ejercicio 2017</t>
  </si>
  <si>
    <t>Del 1 de enero al 31 de diciembre de 2017</t>
  </si>
  <si>
    <t>Consejo de Ciencia y Tecnología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</si>
</sst>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70">
    <xf numFmtId="0" fontId="0" fillId="0" borderId="0" xfId="0"/>
    <xf numFmtId="0" fontId="3" fillId="2" borderId="0" xfId="0" applyFont="1" applyFill="1" applyProtection="1"/>
    <xf numFmtId="0" fontId="4" fillId="2" borderId="0" xfId="4" applyFont="1" applyFill="1" applyProtection="1"/>
    <xf numFmtId="0" fontId="4" fillId="2" borderId="0" xfId="4" applyFont="1" applyFill="1" applyAlignment="1" applyProtection="1">
      <alignment horizontal="center"/>
    </xf>
    <xf numFmtId="0" fontId="4" fillId="2" borderId="0" xfId="4" applyFont="1" applyFill="1" applyAlignment="1" applyProtection="1"/>
    <xf numFmtId="37" fontId="4" fillId="3" borderId="1" xfId="4" applyNumberFormat="1" applyFont="1" applyFill="1" applyBorder="1" applyAlignment="1" applyProtection="1">
      <alignment horizontal="center" vertical="center"/>
    </xf>
    <xf numFmtId="37" fontId="4" fillId="3" borderId="1" xfId="4" applyNumberFormat="1" applyFont="1" applyFill="1" applyBorder="1" applyAlignment="1" applyProtection="1">
      <alignment horizontal="center" wrapText="1"/>
    </xf>
    <xf numFmtId="0" fontId="3" fillId="2" borderId="0" xfId="4" applyFont="1" applyFill="1" applyProtection="1"/>
    <xf numFmtId="0" fontId="5" fillId="2" borderId="2" xfId="4" applyFont="1" applyFill="1" applyBorder="1" applyProtection="1"/>
    <xf numFmtId="0" fontId="5" fillId="2" borderId="3" xfId="4" applyFont="1" applyFill="1" applyBorder="1" applyProtection="1"/>
    <xf numFmtId="0" fontId="5" fillId="2" borderId="4" xfId="4" applyFont="1" applyFill="1" applyBorder="1" applyProtection="1"/>
    <xf numFmtId="0" fontId="5" fillId="2" borderId="4" xfId="4" applyFont="1" applyFill="1" applyBorder="1" applyAlignment="1" applyProtection="1">
      <alignment horizontal="center"/>
    </xf>
    <xf numFmtId="0" fontId="5" fillId="2" borderId="5" xfId="4" applyFont="1" applyFill="1" applyBorder="1" applyAlignment="1" applyProtection="1">
      <alignment horizontal="center"/>
    </xf>
    <xf numFmtId="3" fontId="6" fillId="2" borderId="6" xfId="3" applyNumberFormat="1" applyFont="1" applyFill="1" applyBorder="1" applyAlignment="1" applyProtection="1">
      <alignment vertical="top"/>
    </xf>
    <xf numFmtId="0" fontId="5" fillId="2" borderId="7" xfId="4" applyFont="1" applyFill="1" applyBorder="1" applyAlignment="1" applyProtection="1">
      <alignment horizontal="center" vertical="center"/>
    </xf>
    <xf numFmtId="0" fontId="7" fillId="2" borderId="0" xfId="4" applyFont="1" applyFill="1" applyProtection="1"/>
    <xf numFmtId="0" fontId="5" fillId="2" borderId="8" xfId="4" applyFont="1" applyFill="1" applyBorder="1" applyAlignment="1" applyProtection="1">
      <alignment horizontal="center" vertical="center"/>
    </xf>
    <xf numFmtId="0" fontId="5" fillId="2" borderId="9" xfId="4" applyFont="1" applyFill="1" applyBorder="1" applyAlignment="1" applyProtection="1">
      <alignment horizontal="center" vertical="center"/>
    </xf>
    <xf numFmtId="0" fontId="5" fillId="2" borderId="10" xfId="4" applyFont="1" applyFill="1" applyBorder="1" applyAlignment="1" applyProtection="1">
      <alignment wrapText="1"/>
    </xf>
    <xf numFmtId="165" fontId="5" fillId="2" borderId="10" xfId="2" applyNumberFormat="1" applyFont="1" applyFill="1" applyBorder="1" applyAlignment="1" applyProtection="1">
      <alignment horizontal="center"/>
    </xf>
    <xf numFmtId="165" fontId="5" fillId="2" borderId="11" xfId="2" applyNumberFormat="1" applyFont="1" applyFill="1" applyBorder="1" applyAlignment="1" applyProtection="1">
      <alignment horizontal="center"/>
    </xf>
    <xf numFmtId="0" fontId="7" fillId="2" borderId="12" xfId="4" applyFont="1" applyFill="1" applyBorder="1" applyAlignment="1" applyProtection="1">
      <alignment horizontal="centerContinuous"/>
    </xf>
    <xf numFmtId="0" fontId="7" fillId="2" borderId="13" xfId="4" applyFont="1" applyFill="1" applyBorder="1" applyAlignment="1" applyProtection="1">
      <alignment horizontal="centerContinuous"/>
    </xf>
    <xf numFmtId="0" fontId="7" fillId="2" borderId="14" xfId="4" applyFont="1" applyFill="1" applyBorder="1" applyAlignment="1" applyProtection="1">
      <alignment horizontal="left" wrapText="1"/>
    </xf>
    <xf numFmtId="3" fontId="8" fillId="2" borderId="6" xfId="0" applyNumberFormat="1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top" wrapText="1"/>
    </xf>
    <xf numFmtId="0" fontId="7" fillId="2" borderId="7" xfId="4" applyFont="1" applyFill="1" applyBorder="1" applyAlignment="1" applyProtection="1">
      <alignment horizontal="left"/>
    </xf>
    <xf numFmtId="0" fontId="7" fillId="2" borderId="0" xfId="4" applyFont="1" applyFill="1" applyBorder="1" applyAlignment="1" applyProtection="1">
      <alignment horizontal="left"/>
    </xf>
    <xf numFmtId="0" fontId="3" fillId="2" borderId="15" xfId="0" applyFont="1" applyFill="1" applyBorder="1" applyProtection="1"/>
    <xf numFmtId="3" fontId="9" fillId="2" borderId="6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Protection="1"/>
    <xf numFmtId="0" fontId="9" fillId="2" borderId="15" xfId="0" applyFont="1" applyFill="1" applyBorder="1" applyAlignment="1" applyProtection="1">
      <alignment vertical="center" wrapText="1"/>
    </xf>
    <xf numFmtId="3" fontId="9" fillId="3" borderId="6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7" fillId="2" borderId="7" xfId="4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4" fillId="2" borderId="15" xfId="0" applyFont="1" applyFill="1" applyBorder="1" applyProtection="1"/>
    <xf numFmtId="0" fontId="4" fillId="2" borderId="0" xfId="0" applyFont="1" applyFill="1" applyProtection="1"/>
    <xf numFmtId="0" fontId="4" fillId="0" borderId="0" xfId="0" applyFont="1" applyProtection="1"/>
    <xf numFmtId="0" fontId="5" fillId="2" borderId="0" xfId="4" applyFont="1" applyFill="1" applyBorder="1" applyAlignment="1" applyProtection="1">
      <alignment horizontal="center" vertical="center"/>
    </xf>
    <xf numFmtId="0" fontId="7" fillId="2" borderId="14" xfId="4" applyFont="1" applyFill="1" applyBorder="1" applyAlignment="1" applyProtection="1">
      <alignment horizontal="left" wrapText="1" indent="1"/>
    </xf>
    <xf numFmtId="3" fontId="0" fillId="0" borderId="0" xfId="0" applyNumberFormat="1"/>
    <xf numFmtId="0" fontId="4" fillId="0" borderId="0" xfId="0" applyFont="1" applyFill="1" applyBorder="1" applyAlignment="1" applyProtection="1">
      <alignment horizontal="center"/>
    </xf>
    <xf numFmtId="0" fontId="10" fillId="2" borderId="0" xfId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lef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0" fillId="0" borderId="12" xfId="0" applyFont="1" applyBorder="1" applyAlignment="1" applyProtection="1">
      <alignment horizontal="center" vertical="top" wrapText="1"/>
    </xf>
    <xf numFmtId="0" fontId="10" fillId="0" borderId="14" xfId="0" applyFont="1" applyBorder="1" applyAlignment="1" applyProtection="1">
      <alignment horizontal="center" vertical="top" wrapText="1"/>
    </xf>
    <xf numFmtId="37" fontId="4" fillId="3" borderId="1" xfId="4" applyNumberFormat="1" applyFont="1" applyFill="1" applyBorder="1" applyAlignment="1" applyProtection="1">
      <alignment horizontal="center" vertical="center" wrapText="1"/>
    </xf>
    <xf numFmtId="37" fontId="4" fillId="3" borderId="1" xfId="4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right"/>
    </xf>
    <xf numFmtId="0" fontId="5" fillId="2" borderId="3" xfId="4" applyFont="1" applyFill="1" applyBorder="1" applyAlignment="1" applyProtection="1">
      <alignment horizontal="center"/>
    </xf>
    <xf numFmtId="3" fontId="6" fillId="2" borderId="7" xfId="3" applyNumberFormat="1" applyFont="1" applyFill="1" applyBorder="1" applyAlignment="1" applyProtection="1">
      <alignment vertical="top"/>
    </xf>
    <xf numFmtId="165" fontId="5" fillId="2" borderId="9" xfId="2" applyNumberFormat="1" applyFont="1" applyFill="1" applyBorder="1" applyAlignment="1" applyProtection="1">
      <alignment horizontal="center"/>
    </xf>
    <xf numFmtId="3" fontId="0" fillId="0" borderId="7" xfId="0" applyNumberFormat="1" applyBorder="1"/>
    <xf numFmtId="3" fontId="0" fillId="0" borderId="0" xfId="0" applyNumberFormat="1" applyBorder="1"/>
    <xf numFmtId="3" fontId="6" fillId="2" borderId="15" xfId="3" applyNumberFormat="1" applyFont="1" applyFill="1" applyBorder="1" applyAlignment="1" applyProtection="1">
      <alignment vertical="top"/>
    </xf>
    <xf numFmtId="3" fontId="0" fillId="0" borderId="6" xfId="0" applyNumberFormat="1" applyBorder="1"/>
    <xf numFmtId="3" fontId="9" fillId="2" borderId="15" xfId="0" applyNumberFormat="1" applyFont="1" applyFill="1" applyBorder="1" applyAlignment="1" applyProtection="1">
      <alignment vertical="center" wrapText="1"/>
    </xf>
    <xf numFmtId="3" fontId="8" fillId="2" borderId="15" xfId="0" applyNumberFormat="1" applyFont="1" applyFill="1" applyBorder="1" applyAlignment="1" applyProtection="1">
      <alignment vertical="center" wrapText="1"/>
    </xf>
    <xf numFmtId="3" fontId="0" fillId="0" borderId="15" xfId="0" applyNumberFormat="1" applyBorder="1"/>
    <xf numFmtId="3" fontId="8" fillId="2" borderId="11" xfId="0" applyNumberFormat="1" applyFont="1" applyFill="1" applyBorder="1" applyAlignment="1" applyProtection="1">
      <alignment vertical="center" wrapText="1"/>
    </xf>
    <xf numFmtId="3" fontId="9" fillId="2" borderId="7" xfId="0" applyNumberFormat="1" applyFont="1" applyFill="1" applyBorder="1" applyAlignment="1" applyProtection="1">
      <alignment vertical="center" wrapText="1"/>
    </xf>
    <xf numFmtId="3" fontId="8" fillId="2" borderId="7" xfId="0" applyNumberFormat="1" applyFont="1" applyFill="1" applyBorder="1" applyAlignment="1" applyProtection="1">
      <alignment vertical="center" wrapText="1"/>
    </xf>
    <xf numFmtId="165" fontId="5" fillId="2" borderId="8" xfId="2" applyNumberFormat="1" applyFont="1" applyFill="1" applyBorder="1" applyAlignment="1" applyProtection="1">
      <alignment horizontal="center"/>
    </xf>
  </cellXfs>
  <cellStyles count="5">
    <cellStyle name="Hipervínculo" xfId="1" builtinId="8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9"/>
  <sheetViews>
    <sheetView showGridLines="0" tabSelected="1" view="pageBreakPreview" topLeftCell="A48" zoomScale="120" zoomScaleNormal="90" zoomScaleSheetLayoutView="120" workbookViewId="0">
      <selection activeCell="G62" sqref="G62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3"/>
      <c r="C2" s="43"/>
      <c r="D2" s="43"/>
      <c r="E2" s="43"/>
      <c r="F2" s="43"/>
      <c r="G2" s="43"/>
      <c r="H2" s="43"/>
      <c r="I2" s="43"/>
      <c r="J2" s="43"/>
    </row>
    <row r="3" spans="1:10" s="1" customFormat="1" x14ac:dyDescent="0.2">
      <c r="B3" s="43" t="s">
        <v>34</v>
      </c>
      <c r="C3" s="43"/>
      <c r="D3" s="43"/>
      <c r="E3" s="43"/>
      <c r="F3" s="43"/>
      <c r="G3" s="43"/>
      <c r="H3" s="43"/>
      <c r="I3" s="43"/>
      <c r="J3" s="43"/>
    </row>
    <row r="4" spans="1:10" s="1" customFormat="1" x14ac:dyDescent="0.2">
      <c r="B4" s="43" t="s">
        <v>35</v>
      </c>
      <c r="C4" s="43"/>
      <c r="D4" s="43"/>
      <c r="E4" s="43"/>
      <c r="F4" s="43"/>
      <c r="G4" s="43"/>
      <c r="H4" s="43"/>
      <c r="I4" s="43"/>
      <c r="J4" s="43"/>
    </row>
    <row r="5" spans="1:10" s="1" customFormat="1" x14ac:dyDescent="0.2">
      <c r="B5" s="42" t="s">
        <v>0</v>
      </c>
      <c r="C5" s="42"/>
      <c r="D5" s="42"/>
      <c r="E5" s="42"/>
      <c r="F5" s="42"/>
      <c r="G5" s="42"/>
      <c r="H5" s="42"/>
      <c r="I5" s="42"/>
      <c r="J5" s="42"/>
    </row>
    <row r="6" spans="1:10" s="1" customFormat="1" x14ac:dyDescent="0.2">
      <c r="B6" s="42" t="s">
        <v>36</v>
      </c>
      <c r="C6" s="42"/>
      <c r="D6" s="42"/>
      <c r="E6" s="42"/>
      <c r="F6" s="42"/>
      <c r="G6" s="42"/>
      <c r="H6" s="42"/>
      <c r="I6" s="42"/>
      <c r="J6" s="42"/>
    </row>
    <row r="7" spans="1:10" s="1" customFormat="1" x14ac:dyDescent="0.2">
      <c r="B7" s="42" t="s">
        <v>1</v>
      </c>
      <c r="C7" s="42"/>
      <c r="D7" s="42"/>
      <c r="E7" s="42"/>
      <c r="F7" s="42"/>
      <c r="G7" s="42"/>
      <c r="H7" s="42"/>
      <c r="I7" s="42"/>
      <c r="J7" s="42"/>
    </row>
    <row r="8" spans="1:10" s="1" customFormat="1" x14ac:dyDescent="0.2">
      <c r="B8" s="42" t="s">
        <v>37</v>
      </c>
      <c r="C8" s="42"/>
      <c r="D8" s="42"/>
      <c r="E8" s="42"/>
      <c r="F8" s="42"/>
      <c r="G8" s="42"/>
      <c r="H8" s="42"/>
      <c r="I8" s="42"/>
      <c r="J8" s="42"/>
    </row>
    <row r="9" spans="1:10" s="1" customFormat="1" ht="16.5" customHeight="1" x14ac:dyDescent="0.2">
      <c r="B9" s="55"/>
      <c r="C9" s="55"/>
      <c r="D9" s="42"/>
      <c r="E9" s="42"/>
      <c r="F9" s="42"/>
      <c r="G9" s="42"/>
      <c r="H9" s="42"/>
      <c r="I9" s="42"/>
      <c r="J9" s="42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3" t="s">
        <v>2</v>
      </c>
      <c r="C11" s="53"/>
      <c r="D11" s="53"/>
      <c r="E11" s="53" t="s">
        <v>3</v>
      </c>
      <c r="F11" s="53"/>
      <c r="G11" s="53"/>
      <c r="H11" s="53"/>
      <c r="I11" s="53"/>
      <c r="J11" s="52" t="s">
        <v>4</v>
      </c>
    </row>
    <row r="12" spans="1:10" s="1" customFormat="1" ht="24" x14ac:dyDescent="0.2">
      <c r="A12" s="2"/>
      <c r="B12" s="53"/>
      <c r="C12" s="53"/>
      <c r="D12" s="53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3"/>
      <c r="C13" s="53"/>
      <c r="D13" s="53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56"/>
      <c r="F14" s="12"/>
      <c r="G14" s="12"/>
      <c r="H14" s="12"/>
      <c r="I14" s="11"/>
      <c r="J14" s="12"/>
    </row>
    <row r="15" spans="1:10" s="1" customFormat="1" ht="12" customHeight="1" x14ac:dyDescent="0.25">
      <c r="A15" s="7"/>
      <c r="B15" s="54" t="s">
        <v>16</v>
      </c>
      <c r="C15" s="44"/>
      <c r="D15" s="45"/>
      <c r="E15" s="41">
        <v>0</v>
      </c>
      <c r="F15" s="59">
        <v>0</v>
      </c>
      <c r="G15" s="13">
        <f t="shared" ref="G15:G20" si="0">+E15+F15</f>
        <v>0</v>
      </c>
      <c r="H15" s="62">
        <v>0</v>
      </c>
      <c r="I15" s="60">
        <v>0</v>
      </c>
      <c r="J15" s="13">
        <f>+I15-E15</f>
        <v>0</v>
      </c>
    </row>
    <row r="16" spans="1:10" s="1" customFormat="1" ht="12" customHeight="1" x14ac:dyDescent="0.25">
      <c r="A16" s="7"/>
      <c r="B16" s="54" t="s">
        <v>17</v>
      </c>
      <c r="C16" s="44"/>
      <c r="D16" s="45"/>
      <c r="E16" s="41">
        <v>0</v>
      </c>
      <c r="F16" s="59">
        <v>0</v>
      </c>
      <c r="G16" s="13">
        <f t="shared" si="0"/>
        <v>0</v>
      </c>
      <c r="H16" s="62">
        <v>0</v>
      </c>
      <c r="I16" s="60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4" t="s">
        <v>18</v>
      </c>
      <c r="C17" s="44"/>
      <c r="D17" s="45"/>
      <c r="E17" s="41">
        <v>0</v>
      </c>
      <c r="F17" s="59">
        <v>0</v>
      </c>
      <c r="G17" s="13">
        <f t="shared" si="0"/>
        <v>0</v>
      </c>
      <c r="H17" s="62">
        <v>0</v>
      </c>
      <c r="I17" s="60">
        <v>0</v>
      </c>
      <c r="J17" s="13">
        <f t="shared" si="1"/>
        <v>0</v>
      </c>
    </row>
    <row r="18" spans="1:10" s="1" customFormat="1" ht="12" customHeight="1" x14ac:dyDescent="0.25">
      <c r="A18" s="7"/>
      <c r="B18" s="54" t="s">
        <v>19</v>
      </c>
      <c r="C18" s="44"/>
      <c r="D18" s="45"/>
      <c r="E18" s="41">
        <v>0</v>
      </c>
      <c r="F18" s="59">
        <v>0</v>
      </c>
      <c r="G18" s="13">
        <f t="shared" si="0"/>
        <v>0</v>
      </c>
      <c r="H18" s="62">
        <v>0</v>
      </c>
      <c r="I18" s="60">
        <v>0</v>
      </c>
      <c r="J18" s="13">
        <f t="shared" si="1"/>
        <v>0</v>
      </c>
    </row>
    <row r="19" spans="1:10" s="1" customFormat="1" ht="12" customHeight="1" x14ac:dyDescent="0.2">
      <c r="A19" s="7"/>
      <c r="B19" s="54" t="s">
        <v>20</v>
      </c>
      <c r="C19" s="44"/>
      <c r="D19" s="45"/>
      <c r="E19" s="57">
        <f>+E20+E21</f>
        <v>0</v>
      </c>
      <c r="F19" s="13">
        <f>+F20+F21</f>
        <v>13181.74</v>
      </c>
      <c r="G19" s="13">
        <f t="shared" si="0"/>
        <v>13181.74</v>
      </c>
      <c r="H19" s="13">
        <f>+H20+H21</f>
        <v>64125.4</v>
      </c>
      <c r="I19" s="61">
        <f>+I20+I21</f>
        <v>64125.4</v>
      </c>
      <c r="J19" s="13">
        <f t="shared" si="1"/>
        <v>64125.4</v>
      </c>
    </row>
    <row r="20" spans="1:10" s="1" customFormat="1" ht="12" customHeight="1" x14ac:dyDescent="0.25">
      <c r="A20" s="7"/>
      <c r="B20" s="14"/>
      <c r="C20" s="44" t="s">
        <v>21</v>
      </c>
      <c r="D20" s="45"/>
      <c r="E20" s="41">
        <v>0</v>
      </c>
      <c r="F20" s="59">
        <v>13181.74</v>
      </c>
      <c r="G20" s="13">
        <f t="shared" si="0"/>
        <v>13181.74</v>
      </c>
      <c r="H20" s="62">
        <v>64125.4</v>
      </c>
      <c r="I20" s="60">
        <v>64125.4</v>
      </c>
      <c r="J20" s="13">
        <f t="shared" si="1"/>
        <v>64125.4</v>
      </c>
    </row>
    <row r="21" spans="1:10" s="1" customFormat="1" ht="12" customHeight="1" x14ac:dyDescent="0.25">
      <c r="A21" s="7"/>
      <c r="B21" s="14"/>
      <c r="C21" s="44" t="s">
        <v>22</v>
      </c>
      <c r="D21" s="45"/>
      <c r="E21" s="41">
        <v>0</v>
      </c>
      <c r="F21" s="59">
        <v>0</v>
      </c>
      <c r="G21" s="13">
        <f>+E21+F21</f>
        <v>0</v>
      </c>
      <c r="H21" s="62">
        <v>0</v>
      </c>
      <c r="I21" s="60">
        <v>0</v>
      </c>
      <c r="J21" s="13">
        <f t="shared" si="1"/>
        <v>0</v>
      </c>
    </row>
    <row r="22" spans="1:10" s="1" customFormat="1" ht="12" customHeight="1" x14ac:dyDescent="0.2">
      <c r="A22" s="7"/>
      <c r="B22" s="54" t="s">
        <v>23</v>
      </c>
      <c r="C22" s="44"/>
      <c r="D22" s="45"/>
      <c r="E22" s="57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61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44" t="s">
        <v>21</v>
      </c>
      <c r="D23" s="45"/>
      <c r="E23" s="41">
        <v>0</v>
      </c>
      <c r="F23" s="59">
        <v>0</v>
      </c>
      <c r="G23" s="13">
        <f>+E23+F23</f>
        <v>0</v>
      </c>
      <c r="H23" s="62">
        <v>0</v>
      </c>
      <c r="I23" s="60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44" t="s">
        <v>22</v>
      </c>
      <c r="D24" s="45"/>
      <c r="E24" s="41">
        <v>0</v>
      </c>
      <c r="F24" s="59">
        <v>0</v>
      </c>
      <c r="G24" s="13">
        <f>+E24-F24</f>
        <v>0</v>
      </c>
      <c r="H24" s="62">
        <v>0</v>
      </c>
      <c r="I24" s="60">
        <v>0</v>
      </c>
      <c r="J24" s="13">
        <f t="shared" si="1"/>
        <v>0</v>
      </c>
    </row>
    <row r="25" spans="1:10" s="1" customFormat="1" ht="12" customHeight="1" x14ac:dyDescent="0.25">
      <c r="A25" s="7"/>
      <c r="B25" s="54" t="s">
        <v>24</v>
      </c>
      <c r="C25" s="44"/>
      <c r="D25" s="45"/>
      <c r="E25" s="41">
        <v>126000</v>
      </c>
      <c r="F25" s="59">
        <v>0</v>
      </c>
      <c r="G25" s="13">
        <f>+E25+F25</f>
        <v>126000</v>
      </c>
      <c r="H25" s="62">
        <v>180109.7</v>
      </c>
      <c r="I25" s="60">
        <v>180109.7</v>
      </c>
      <c r="J25" s="13">
        <f t="shared" si="1"/>
        <v>54109.700000000012</v>
      </c>
    </row>
    <row r="26" spans="1:10" s="1" customFormat="1" ht="12" customHeight="1" x14ac:dyDescent="0.25">
      <c r="A26" s="7"/>
      <c r="B26" s="54" t="s">
        <v>25</v>
      </c>
      <c r="C26" s="44"/>
      <c r="D26" s="45"/>
      <c r="E26" s="41">
        <v>200000</v>
      </c>
      <c r="F26" s="59">
        <v>6800000</v>
      </c>
      <c r="G26" s="13">
        <f>+E26+F26</f>
        <v>7000000</v>
      </c>
      <c r="H26" s="62">
        <v>8978299.2200000007</v>
      </c>
      <c r="I26" s="60">
        <v>8978299.2200000007</v>
      </c>
      <c r="J26" s="13">
        <f t="shared" si="1"/>
        <v>8778299.2200000007</v>
      </c>
    </row>
    <row r="27" spans="1:10" s="1" customFormat="1" ht="12" customHeight="1" x14ac:dyDescent="0.25">
      <c r="A27" s="15"/>
      <c r="B27" s="54" t="s">
        <v>26</v>
      </c>
      <c r="C27" s="44"/>
      <c r="D27" s="45"/>
      <c r="E27" s="41">
        <v>23983280</v>
      </c>
      <c r="F27" s="59">
        <v>0</v>
      </c>
      <c r="G27" s="13">
        <f>+E27+F27</f>
        <v>23983280</v>
      </c>
      <c r="H27" s="62">
        <v>28691180</v>
      </c>
      <c r="I27" s="60">
        <v>28691180</v>
      </c>
      <c r="J27" s="13">
        <f t="shared" si="1"/>
        <v>4707900</v>
      </c>
    </row>
    <row r="28" spans="1:10" s="1" customFormat="1" ht="12" customHeight="1" x14ac:dyDescent="0.25">
      <c r="A28" s="7"/>
      <c r="B28" s="54" t="s">
        <v>27</v>
      </c>
      <c r="C28" s="44"/>
      <c r="D28" s="45"/>
      <c r="E28" s="57">
        <v>0</v>
      </c>
      <c r="F28" s="59">
        <v>0</v>
      </c>
      <c r="G28" s="13">
        <f>+E28-F28</f>
        <v>0</v>
      </c>
      <c r="H28" s="62">
        <v>0</v>
      </c>
      <c r="I28" s="60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58"/>
      <c r="F29" s="20"/>
      <c r="G29" s="20"/>
      <c r="H29" s="20"/>
      <c r="I29" s="19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24309280</v>
      </c>
      <c r="F30" s="24">
        <f t="shared" si="2"/>
        <v>6813181.7400000002</v>
      </c>
      <c r="G30" s="24">
        <f t="shared" si="2"/>
        <v>31122461.740000002</v>
      </c>
      <c r="H30" s="24">
        <f t="shared" si="2"/>
        <v>37913714.32</v>
      </c>
      <c r="I30" s="24">
        <f t="shared" si="2"/>
        <v>37913714.32</v>
      </c>
      <c r="J30" s="46">
        <f t="shared" si="2"/>
        <v>13604434.32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0" t="s">
        <v>29</v>
      </c>
      <c r="I31" s="51"/>
      <c r="J31" s="4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3" t="s">
        <v>3</v>
      </c>
      <c r="F33" s="53"/>
      <c r="G33" s="53"/>
      <c r="H33" s="53"/>
      <c r="I33" s="53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24183280</v>
      </c>
      <c r="F37" s="24">
        <f t="shared" si="3"/>
        <v>6813181.7400000002</v>
      </c>
      <c r="G37" s="24">
        <f t="shared" si="3"/>
        <v>30996461.740000002</v>
      </c>
      <c r="H37" s="24">
        <f t="shared" si="3"/>
        <v>33025704.620000001</v>
      </c>
      <c r="I37" s="24">
        <f t="shared" si="3"/>
        <v>33025704.620000001</v>
      </c>
      <c r="J37" s="24">
        <f t="shared" si="3"/>
        <v>8842424.620000001</v>
      </c>
    </row>
    <row r="38" spans="1:10" s="1" customFormat="1" ht="12" customHeight="1" x14ac:dyDescent="0.2">
      <c r="A38" s="7"/>
      <c r="B38" s="14"/>
      <c r="C38" s="44" t="s">
        <v>16</v>
      </c>
      <c r="D38" s="4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44" t="s">
        <v>18</v>
      </c>
      <c r="D39" s="4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44" t="s">
        <v>19</v>
      </c>
      <c r="D40" s="4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44" t="s">
        <v>20</v>
      </c>
      <c r="D41" s="45"/>
      <c r="E41" s="29">
        <f>+E42+E43</f>
        <v>0</v>
      </c>
      <c r="F41" s="29">
        <f>+F42+F43</f>
        <v>13181.74</v>
      </c>
      <c r="G41" s="29">
        <f t="shared" si="4"/>
        <v>13181.74</v>
      </c>
      <c r="H41" s="29">
        <f>+H42+H43</f>
        <v>64125.4</v>
      </c>
      <c r="I41" s="29">
        <f>+I42+I43</f>
        <v>64125.4</v>
      </c>
      <c r="J41" s="29">
        <f t="shared" si="5"/>
        <v>64125.4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13181.74</v>
      </c>
      <c r="G42" s="29">
        <f t="shared" si="4"/>
        <v>13181.74</v>
      </c>
      <c r="H42" s="29">
        <f>H20</f>
        <v>64125.4</v>
      </c>
      <c r="I42" s="29">
        <f>I20</f>
        <v>64125.4</v>
      </c>
      <c r="J42" s="29">
        <f t="shared" si="5"/>
        <v>64125.4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44" t="s">
        <v>23</v>
      </c>
      <c r="D44" s="4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44" t="s">
        <v>25</v>
      </c>
      <c r="D47" s="45"/>
      <c r="E47" s="29">
        <f>E26</f>
        <v>200000</v>
      </c>
      <c r="F47" s="29">
        <f>F26</f>
        <v>6800000</v>
      </c>
      <c r="G47" s="29">
        <f t="shared" si="4"/>
        <v>7000000</v>
      </c>
      <c r="H47" s="29">
        <f>H26</f>
        <v>8978299.2200000007</v>
      </c>
      <c r="I47" s="29">
        <f>I26</f>
        <v>8978299.2200000007</v>
      </c>
      <c r="J47" s="29">
        <f t="shared" si="5"/>
        <v>8778299.2200000007</v>
      </c>
    </row>
    <row r="48" spans="1:10" s="1" customFormat="1" ht="12" customHeight="1" x14ac:dyDescent="0.25">
      <c r="A48" s="7"/>
      <c r="B48" s="14"/>
      <c r="C48" s="44" t="s">
        <v>26</v>
      </c>
      <c r="D48" s="45"/>
      <c r="E48" s="41">
        <v>23983280</v>
      </c>
      <c r="F48" s="59">
        <v>0</v>
      </c>
      <c r="G48" s="32">
        <f t="shared" si="4"/>
        <v>23983280</v>
      </c>
      <c r="H48" s="65">
        <v>23983280</v>
      </c>
      <c r="I48" s="41">
        <v>23983280</v>
      </c>
      <c r="J48" s="29">
        <f t="shared" si="5"/>
        <v>0</v>
      </c>
    </row>
    <row r="49" spans="1:11" s="1" customFormat="1" ht="12" customHeight="1" x14ac:dyDescent="0.2">
      <c r="A49" s="7"/>
      <c r="B49" s="14"/>
      <c r="C49" s="30"/>
      <c r="D49" s="31"/>
      <c r="E49" s="67"/>
      <c r="F49" s="29"/>
      <c r="G49" s="29">
        <f t="shared" si="4"/>
        <v>0</v>
      </c>
      <c r="H49" s="29"/>
      <c r="I49" s="63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68">
        <f>+E51+E52+E53</f>
        <v>126000</v>
      </c>
      <c r="F50" s="24">
        <f>+F51+F52+F53</f>
        <v>0</v>
      </c>
      <c r="G50" s="29">
        <f t="shared" si="4"/>
        <v>126000</v>
      </c>
      <c r="H50" s="24">
        <f>+H51+H52+H53</f>
        <v>180109.7</v>
      </c>
      <c r="I50" s="64">
        <f>+I51+I52+I53</f>
        <v>180109.7</v>
      </c>
      <c r="J50" s="24">
        <f t="shared" si="5"/>
        <v>54109.700000000012</v>
      </c>
    </row>
    <row r="51" spans="1:11" ht="12" customHeight="1" x14ac:dyDescent="0.2">
      <c r="A51" s="7"/>
      <c r="B51" s="26"/>
      <c r="C51" s="44" t="s">
        <v>17</v>
      </c>
      <c r="D51" s="45"/>
      <c r="E51" s="67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63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44" t="s">
        <v>24</v>
      </c>
      <c r="D52" s="45"/>
      <c r="E52" s="67">
        <f>E25</f>
        <v>126000</v>
      </c>
      <c r="F52" s="29">
        <f>F25</f>
        <v>0</v>
      </c>
      <c r="G52" s="29">
        <f t="shared" si="4"/>
        <v>126000</v>
      </c>
      <c r="H52" s="29">
        <f>H25</f>
        <v>180109.7</v>
      </c>
      <c r="I52" s="63">
        <f>I25</f>
        <v>180109.7</v>
      </c>
      <c r="J52" s="29">
        <f t="shared" si="5"/>
        <v>54109.700000000012</v>
      </c>
    </row>
    <row r="53" spans="1:11" ht="12" customHeight="1" x14ac:dyDescent="0.25">
      <c r="A53" s="7"/>
      <c r="B53" s="14"/>
      <c r="C53" s="44" t="s">
        <v>26</v>
      </c>
      <c r="D53" s="45"/>
      <c r="E53" s="41">
        <v>0</v>
      </c>
      <c r="F53" s="59">
        <v>0</v>
      </c>
      <c r="G53" s="32">
        <f t="shared" si="4"/>
        <v>0</v>
      </c>
      <c r="H53" s="65">
        <v>0</v>
      </c>
      <c r="I53" s="41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67"/>
      <c r="F54" s="29"/>
      <c r="G54" s="29"/>
      <c r="H54" s="29"/>
      <c r="I54" s="63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68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6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44" t="s">
        <v>27</v>
      </c>
      <c r="D56" s="45"/>
      <c r="E56" s="67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63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69"/>
      <c r="F57" s="20"/>
      <c r="G57" s="20"/>
      <c r="H57" s="20"/>
      <c r="I57" s="19"/>
      <c r="J57" s="20"/>
    </row>
    <row r="58" spans="1:11" ht="12" customHeight="1" x14ac:dyDescent="0.2">
      <c r="A58" s="2"/>
      <c r="B58" s="21"/>
      <c r="C58" s="22"/>
      <c r="D58" s="40" t="s">
        <v>28</v>
      </c>
      <c r="E58" s="68">
        <f>+E38+E39+E40+E41+E44+E47+E48+E50+E55</f>
        <v>24309280</v>
      </c>
      <c r="F58" s="66">
        <f>+F38+F39+F40+F41+F44+F47+F48+F50+F55</f>
        <v>6813181.7400000002</v>
      </c>
      <c r="G58" s="66">
        <f>+G38+G39+G40+G41+G44+G47+G48+G50+G55</f>
        <v>31122461.740000002</v>
      </c>
      <c r="H58" s="66">
        <f>+H38+H39+H40+H41+H44+H47+H48+H50+H55</f>
        <v>33205814.32</v>
      </c>
      <c r="I58" s="64">
        <f>+I38+I39+I40+I41+I44+I47+I48+I50+I55</f>
        <v>33205814.32</v>
      </c>
      <c r="J58" s="46">
        <f>+J37+J50+J55</f>
        <v>8896534.3200000003</v>
      </c>
    </row>
    <row r="59" spans="1:11" x14ac:dyDescent="0.2">
      <c r="A59" s="7"/>
      <c r="B59" s="48"/>
      <c r="C59" s="48"/>
      <c r="D59" s="48"/>
      <c r="E59" s="48"/>
      <c r="F59" s="48"/>
      <c r="G59" s="49"/>
      <c r="H59" s="50" t="s">
        <v>29</v>
      </c>
      <c r="I59" s="51"/>
      <c r="J59" s="47"/>
    </row>
  </sheetData>
  <sheetProtection selectLockedCells="1"/>
  <mergeCells count="45">
    <mergeCell ref="B17:D17"/>
    <mergeCell ref="B2:J2"/>
    <mergeCell ref="B5:J5"/>
    <mergeCell ref="B6:J6"/>
    <mergeCell ref="B7:J7"/>
    <mergeCell ref="B8:J8"/>
    <mergeCell ref="B9:C9"/>
    <mergeCell ref="D9:J9"/>
    <mergeCell ref="B11:D13"/>
    <mergeCell ref="E11:I11"/>
    <mergeCell ref="J11:J12"/>
    <mergeCell ref="B15:D15"/>
    <mergeCell ref="B16:D1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C41:D41"/>
    <mergeCell ref="C44:D44"/>
    <mergeCell ref="C47:D47"/>
    <mergeCell ref="C48:D48"/>
    <mergeCell ref="C51:D51"/>
    <mergeCell ref="C52:D52"/>
    <mergeCell ref="B3:J3"/>
    <mergeCell ref="B4:J4"/>
    <mergeCell ref="C53:D53"/>
    <mergeCell ref="C56:D56"/>
    <mergeCell ref="J58:J59"/>
    <mergeCell ref="B59:G59"/>
    <mergeCell ref="H59:I59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94</vt:i4>
      </vt:variant>
    </vt:vector>
  </HeadingPairs>
  <TitlesOfParts>
    <vt:vector size="95" baseType="lpstr">
      <vt:lpstr>EAI</vt:lpstr>
      <vt:lpstr>EAI!Área_de_impresión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2017-12-19T16:17:12Z</dcterms:created>
  <dcterms:modified xsi:type="dcterms:W3CDTF">2018-03-13T15:24:55Z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