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NO EMPRESARIALES\9 INAROQ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<sst xmlns="http://schemas.openxmlformats.org/spreadsheetml/2006/main" count="91" uniqueCount="91">
  <si>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</si>
  <si>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</si>
  <si>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</si>
  <si>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</si>
  <si>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</si>
  <si>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</si>
  <si>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</si>
  <si>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</si>
  <si>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</si>
  <si>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</si>
  <si>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</si>
  <si>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</si>
  <si>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</si>
  <si>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</si>
  <si>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</si>
  <si>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</si>
  <si>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</si>
  <si>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</si>
  <si>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</si>
  <si>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</si>
  <si>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</si>
  <si>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</si>
  <si>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</si>
  <si>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</si>
  <si>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</si>
  <si>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</si>
  <si>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</si>
  <si>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</si>
  <si>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</si>
  <si>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</si>
  <si>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</si>
  <si>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</si>
  <si>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</si>
  <si>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</si>
  <si>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</si>
  <si>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</si>
  <si>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</si>
  <si>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</si>
  <si>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</si>
  <si>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</si>
  <si>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</si>
  <si>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</si>
  <si>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</si>
  <si>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</si>
  <si>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</si>
  <si>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</si>
  <si>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</si>
  <si>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</si>
  <si>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</si>
  <si>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</si>
  <si>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</si>
  <si>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</si>
  <si>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</si>
  <si>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</si>
  <si>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</si>
  <si>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</si>
  <si>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</si>
  <si>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</si>
  <si>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</si>
  <si>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</si>
  <si>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</si>
  <si>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</si>
  <si>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</si>
  <si>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</si>
  <si>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</si>
  <si>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</si>
  <si>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</si>
  <si>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</si>
  <si>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</si>
  <si>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</si>
  <si>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</si>
  <si>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</si>
  <si>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</si>
  <si>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</si>
  <si>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</si>
  <si>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</si>
  <si>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</si>
  <si>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</si>
  <si>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</si>
  <si>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</si>
  <si>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</si>
  <si>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</si>
  <si>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</si>
  <si>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</si>
  <si>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</si>
  <si>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</si>
  <si>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</si>
  <si>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</si>
  <si>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</si>
  <si>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Instituto de Artes y Oficios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</si>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</sst>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6" sqref="B6:I6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10261013</v>
      </c>
      <c r="E14" s="4">
        <f>SUM(E15:E21)</f>
        <v>-521900.56000000006</v>
      </c>
      <c r="F14" s="4">
        <f t="shared" ref="F14:F77" si="0">+D14+E14</f>
        <v>9739112.4399999995</v>
      </c>
      <c r="G14" s="4">
        <f>SUM(G15:G21)</f>
        <v>9739112.4400000013</v>
      </c>
      <c r="H14" s="4">
        <f>SUM(H15:H21)</f>
        <v>9739112.3900000006</v>
      </c>
      <c r="I14" s="4">
        <f t="shared" ref="I14:I77" si="1">+F14-G14</f>
        <v>-1.862645149230957E-9</v>
      </c>
      <c r="K14" s="8"/>
    </row>
    <row r="15" spans="2:11" s="1" customFormat="1" ht="15" x14ac:dyDescent="0.25">
      <c r="B15" s="5"/>
      <c r="C15" s="6" t="s">
        <v>13</v>
      </c>
      <c r="D15" s="19">
        <v>4928121</v>
      </c>
      <c r="E15" s="19">
        <v>258013.71</v>
      </c>
      <c r="F15" s="7">
        <f t="shared" si="0"/>
        <v>5186134.71</v>
      </c>
      <c r="G15" s="19">
        <v>5186134.71</v>
      </c>
      <c r="H15" s="19">
        <v>5186134.71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769645</v>
      </c>
      <c r="E16" s="19">
        <v>-79909.240000000005</v>
      </c>
      <c r="F16" s="7">
        <f t="shared" si="0"/>
        <v>689735.76</v>
      </c>
      <c r="G16" s="19">
        <v>689735.76</v>
      </c>
      <c r="H16" s="19">
        <v>689735.76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1495887</v>
      </c>
      <c r="E17" s="19">
        <v>11181.04</v>
      </c>
      <c r="F17" s="7">
        <f t="shared" si="0"/>
        <v>1507068.04</v>
      </c>
      <c r="G17" s="19">
        <v>1507068.04</v>
      </c>
      <c r="H17" s="19">
        <v>1507068.04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1178097</v>
      </c>
      <c r="E18" s="19">
        <v>-254330.75</v>
      </c>
      <c r="F18" s="7">
        <f t="shared" si="0"/>
        <v>923766.25</v>
      </c>
      <c r="G18" s="19">
        <v>923766.25</v>
      </c>
      <c r="H18" s="19">
        <v>923766.25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1292800</v>
      </c>
      <c r="E19" s="19">
        <v>32182.05</v>
      </c>
      <c r="F19" s="7">
        <f t="shared" si="0"/>
        <v>1324982.05</v>
      </c>
      <c r="G19" s="19">
        <v>1324982.05</v>
      </c>
      <c r="H19" s="19">
        <v>1324982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499054</v>
      </c>
      <c r="E20" s="19">
        <v>-499054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97409</v>
      </c>
      <c r="E21" s="19">
        <v>10016.629999999999</v>
      </c>
      <c r="F21" s="7">
        <f t="shared" si="0"/>
        <v>107425.63</v>
      </c>
      <c r="G21" s="19">
        <v>107425.63</v>
      </c>
      <c r="H21" s="19">
        <v>107425.63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741000</v>
      </c>
      <c r="E22" s="4">
        <f>SUM(E23:E31)</f>
        <v>143201.38</v>
      </c>
      <c r="F22" s="4">
        <f t="shared" si="0"/>
        <v>884201.38</v>
      </c>
      <c r="G22" s="4">
        <f>SUM(G23:G31)</f>
        <v>884201.37999999989</v>
      </c>
      <c r="H22" s="4">
        <f>SUM(H23:H31)</f>
        <v>884201.37999999989</v>
      </c>
      <c r="I22" s="4">
        <f t="shared" si="1"/>
        <v>1.1641532182693481E-10</v>
      </c>
      <c r="K22" s="8"/>
    </row>
    <row r="23" spans="2:11" s="1" customFormat="1" ht="24" x14ac:dyDescent="0.25">
      <c r="B23" s="5"/>
      <c r="C23" s="6" t="s">
        <v>21</v>
      </c>
      <c r="D23" s="19">
        <v>190000</v>
      </c>
      <c r="E23" s="19">
        <v>-2014.23</v>
      </c>
      <c r="F23" s="7">
        <f t="shared" si="0"/>
        <v>187985.77</v>
      </c>
      <c r="G23" s="19">
        <v>187985.77</v>
      </c>
      <c r="H23" s="19">
        <v>187985.77</v>
      </c>
      <c r="I23" s="7">
        <f t="shared" si="1"/>
        <v>0</v>
      </c>
      <c r="K23" s="8"/>
    </row>
    <row r="24" spans="2:11" s="1" customFormat="1" ht="15" x14ac:dyDescent="0.25">
      <c r="B24" s="5"/>
      <c r="C24" s="6" t="s">
        <v>22</v>
      </c>
      <c r="D24" s="19">
        <v>145000</v>
      </c>
      <c r="E24" s="19">
        <v>54236.959999999999</v>
      </c>
      <c r="F24" s="7">
        <f t="shared" si="0"/>
        <v>199236.96</v>
      </c>
      <c r="G24" s="19">
        <v>199236.96</v>
      </c>
      <c r="H24" s="19">
        <v>199236.96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103000</v>
      </c>
      <c r="E26" s="19">
        <v>77124.66</v>
      </c>
      <c r="F26" s="7">
        <f t="shared" si="0"/>
        <v>180124.66</v>
      </c>
      <c r="G26" s="19">
        <v>180124.66</v>
      </c>
      <c r="H26" s="19">
        <v>180124.66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16000</v>
      </c>
      <c r="E27" s="19">
        <v>3890.46</v>
      </c>
      <c r="F27" s="7">
        <f t="shared" si="0"/>
        <v>19890.46</v>
      </c>
      <c r="G27" s="19">
        <v>19890.46</v>
      </c>
      <c r="H27" s="19">
        <v>19890.46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104000</v>
      </c>
      <c r="E28" s="19">
        <v>6068</v>
      </c>
      <c r="F28" s="7">
        <f t="shared" si="0"/>
        <v>110068</v>
      </c>
      <c r="G28" s="19">
        <v>110068</v>
      </c>
      <c r="H28" s="19">
        <v>110068</v>
      </c>
      <c r="I28" s="7">
        <f t="shared" si="1"/>
        <v>0</v>
      </c>
      <c r="K28" s="8"/>
    </row>
    <row r="29" spans="2:11" s="1" customFormat="1" ht="15" x14ac:dyDescent="0.25">
      <c r="B29" s="5"/>
      <c r="C29" s="6" t="s">
        <v>27</v>
      </c>
      <c r="D29" s="19">
        <v>65000</v>
      </c>
      <c r="E29" s="19">
        <v>-14671.91</v>
      </c>
      <c r="F29" s="7">
        <f t="shared" si="0"/>
        <v>50328.09</v>
      </c>
      <c r="G29" s="19">
        <v>50328.09</v>
      </c>
      <c r="H29" s="19">
        <v>50328.09</v>
      </c>
      <c r="I29" s="7">
        <f t="shared" si="1"/>
        <v>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118000</v>
      </c>
      <c r="E31" s="19">
        <v>18567.439999999999</v>
      </c>
      <c r="F31" s="7">
        <f t="shared" si="0"/>
        <v>136567.44</v>
      </c>
      <c r="G31" s="19">
        <v>136567.44</v>
      </c>
      <c r="H31" s="19">
        <v>136567.44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2187318</v>
      </c>
      <c r="E32" s="4">
        <f>SUM(E33:E41)</f>
        <v>351887.52000000008</v>
      </c>
      <c r="F32" s="4">
        <f t="shared" si="0"/>
        <v>2539205.52</v>
      </c>
      <c r="G32" s="4">
        <f>SUM(G33:G41)</f>
        <v>2539205.52</v>
      </c>
      <c r="H32" s="4">
        <f>SUM(H33:H41)</f>
        <v>2539205.52</v>
      </c>
      <c r="I32" s="4">
        <f t="shared" si="1"/>
        <v>0</v>
      </c>
      <c r="K32" s="8"/>
    </row>
    <row r="33" spans="2:11" s="1" customFormat="1" ht="15" x14ac:dyDescent="0.25">
      <c r="B33" s="5"/>
      <c r="C33" s="6" t="s">
        <v>31</v>
      </c>
      <c r="D33" s="19">
        <v>520000</v>
      </c>
      <c r="E33" s="19">
        <v>21661.98</v>
      </c>
      <c r="F33" s="7">
        <f t="shared" si="0"/>
        <v>541661.98</v>
      </c>
      <c r="G33" s="19">
        <v>541661.98</v>
      </c>
      <c r="H33" s="19">
        <v>541661.98</v>
      </c>
      <c r="I33" s="7">
        <f t="shared" si="1"/>
        <v>0</v>
      </c>
      <c r="K33" s="8"/>
    </row>
    <row r="34" spans="2:11" s="1" customFormat="1" ht="15" x14ac:dyDescent="0.25">
      <c r="B34" s="5"/>
      <c r="C34" s="6" t="s">
        <v>32</v>
      </c>
      <c r="D34" s="19">
        <v>45000</v>
      </c>
      <c r="E34" s="19">
        <v>-8780.2800000000007</v>
      </c>
      <c r="F34" s="7">
        <f t="shared" si="0"/>
        <v>36219.72</v>
      </c>
      <c r="G34" s="19">
        <v>36219.72</v>
      </c>
      <c r="H34" s="19">
        <v>36219.72</v>
      </c>
      <c r="I34" s="7">
        <f t="shared" si="1"/>
        <v>0</v>
      </c>
      <c r="K34" s="8"/>
    </row>
    <row r="35" spans="2:11" s="1" customFormat="1" ht="15" x14ac:dyDescent="0.25">
      <c r="B35" s="5"/>
      <c r="C35" s="6" t="s">
        <v>33</v>
      </c>
      <c r="D35" s="19">
        <v>1090000</v>
      </c>
      <c r="E35" s="19">
        <v>331371.65000000002</v>
      </c>
      <c r="F35" s="7">
        <f t="shared" si="0"/>
        <v>1421371.65</v>
      </c>
      <c r="G35" s="19">
        <v>1421371.65</v>
      </c>
      <c r="H35" s="19">
        <v>1421371.65</v>
      </c>
      <c r="I35" s="7">
        <f t="shared" si="1"/>
        <v>0</v>
      </c>
      <c r="K35" s="8"/>
    </row>
    <row r="36" spans="2:11" s="1" customFormat="1" ht="15" x14ac:dyDescent="0.25">
      <c r="B36" s="5"/>
      <c r="C36" s="6" t="s">
        <v>34</v>
      </c>
      <c r="D36" s="19">
        <v>74000</v>
      </c>
      <c r="E36" s="19">
        <v>17648.07</v>
      </c>
      <c r="F36" s="7">
        <f t="shared" si="0"/>
        <v>91648.07</v>
      </c>
      <c r="G36" s="19">
        <v>91648.07</v>
      </c>
      <c r="H36" s="19">
        <v>91648.07</v>
      </c>
      <c r="I36" s="7">
        <f t="shared" si="1"/>
        <v>0</v>
      </c>
      <c r="K36" s="8"/>
    </row>
    <row r="37" spans="2:11" s="1" customFormat="1" ht="24" x14ac:dyDescent="0.25">
      <c r="B37" s="5"/>
      <c r="C37" s="6" t="s">
        <v>35</v>
      </c>
      <c r="D37" s="19">
        <v>196000</v>
      </c>
      <c r="E37" s="19">
        <v>12156.63</v>
      </c>
      <c r="F37" s="7">
        <f t="shared" si="0"/>
        <v>208156.63</v>
      </c>
      <c r="G37" s="19">
        <v>208156.63</v>
      </c>
      <c r="H37" s="19">
        <v>208156.63</v>
      </c>
      <c r="I37" s="7">
        <f t="shared" si="1"/>
        <v>0</v>
      </c>
      <c r="K37" s="8"/>
    </row>
    <row r="38" spans="2:11" s="1" customFormat="1" ht="15" x14ac:dyDescent="0.25">
      <c r="B38" s="5"/>
      <c r="C38" s="6" t="s">
        <v>36</v>
      </c>
      <c r="D38" s="19">
        <v>10000</v>
      </c>
      <c r="E38" s="19">
        <v>-140</v>
      </c>
      <c r="F38" s="7">
        <f t="shared" si="0"/>
        <v>9860</v>
      </c>
      <c r="G38" s="19">
        <v>9860</v>
      </c>
      <c r="H38" s="19">
        <v>9860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8000</v>
      </c>
      <c r="E39" s="19">
        <v>-4420.42</v>
      </c>
      <c r="F39" s="7">
        <f t="shared" si="0"/>
        <v>3579.58</v>
      </c>
      <c r="G39" s="19">
        <v>3579.58</v>
      </c>
      <c r="H39" s="19">
        <v>3579.58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70000</v>
      </c>
      <c r="E40" s="19">
        <v>-672.11</v>
      </c>
      <c r="F40" s="7">
        <f t="shared" si="0"/>
        <v>69327.89</v>
      </c>
      <c r="G40" s="19">
        <v>69327.89</v>
      </c>
      <c r="H40" s="19">
        <v>69327.89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174318</v>
      </c>
      <c r="E41" s="19">
        <v>-16938</v>
      </c>
      <c r="F41" s="7">
        <f t="shared" si="0"/>
        <v>157380</v>
      </c>
      <c r="G41" s="19">
        <v>157380</v>
      </c>
      <c r="H41" s="19">
        <v>157380</v>
      </c>
      <c r="I41" s="7">
        <f t="shared" si="1"/>
        <v>0</v>
      </c>
      <c r="K41" s="8"/>
    </row>
    <row r="42" spans="2:11" s="1" customFormat="1" x14ac:dyDescent="0.2">
      <c r="B42" s="27" t="s">
        <v>40</v>
      </c>
      <c r="C42" s="28"/>
      <c r="D42" s="4">
        <f>SUM(D43:D51)</f>
        <v>312498</v>
      </c>
      <c r="E42" s="4">
        <f>SUM(E43:E51)</f>
        <v>3625.1100000000006</v>
      </c>
      <c r="F42" s="4">
        <f t="shared" si="0"/>
        <v>316123.11</v>
      </c>
      <c r="G42" s="4">
        <f>SUM(G43:G51)</f>
        <v>316123.11</v>
      </c>
      <c r="H42" s="4">
        <f>SUM(H43:H51)</f>
        <v>316123.11</v>
      </c>
      <c r="I42" s="4">
        <f t="shared" si="1"/>
        <v>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119816</v>
      </c>
      <c r="E46" s="19">
        <v>-6266.17</v>
      </c>
      <c r="F46" s="7">
        <f t="shared" si="0"/>
        <v>113549.83</v>
      </c>
      <c r="G46" s="19">
        <v>113549.83</v>
      </c>
      <c r="H46" s="19">
        <v>113549.83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192682</v>
      </c>
      <c r="E47" s="19">
        <v>9891.2800000000007</v>
      </c>
      <c r="F47" s="7">
        <f t="shared" si="0"/>
        <v>202573.28</v>
      </c>
      <c r="G47" s="19">
        <v>202573.28</v>
      </c>
      <c r="H47" s="19">
        <v>202573.28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56196</v>
      </c>
      <c r="E52" s="4">
        <f>SUM(E53:E61)</f>
        <v>896192.53</v>
      </c>
      <c r="F52" s="4">
        <f t="shared" si="0"/>
        <v>952388.53</v>
      </c>
      <c r="G52" s="4">
        <f>SUM(G53:G61)</f>
        <v>773166.55</v>
      </c>
      <c r="H52" s="4">
        <f>SUM(H53:H61)</f>
        <v>773166.55</v>
      </c>
      <c r="I52" s="4">
        <f t="shared" si="1"/>
        <v>179221.97999999998</v>
      </c>
      <c r="K52" s="8"/>
    </row>
    <row r="53" spans="2:11" s="1" customFormat="1" ht="15" x14ac:dyDescent="0.25">
      <c r="B53" s="5"/>
      <c r="C53" s="6" t="s">
        <v>51</v>
      </c>
      <c r="D53" s="19">
        <v>10000</v>
      </c>
      <c r="E53" s="19">
        <v>568636.41</v>
      </c>
      <c r="F53" s="7">
        <f t="shared" si="0"/>
        <v>578636.41</v>
      </c>
      <c r="G53" s="19">
        <v>578636.41</v>
      </c>
      <c r="H53" s="19">
        <v>578636.41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23580.41</v>
      </c>
      <c r="F54" s="7">
        <f t="shared" si="0"/>
        <v>23580.41</v>
      </c>
      <c r="G54" s="19">
        <v>23580.41</v>
      </c>
      <c r="H54" s="19">
        <v>23580.41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46196</v>
      </c>
      <c r="E58" s="19">
        <v>303975.71000000002</v>
      </c>
      <c r="F58" s="7">
        <f t="shared" si="0"/>
        <v>350171.71</v>
      </c>
      <c r="G58" s="19">
        <v>170949.73</v>
      </c>
      <c r="H58" s="19">
        <v>170949.73</v>
      </c>
      <c r="I58" s="7">
        <f t="shared" si="1"/>
        <v>179221.98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13558025</v>
      </c>
      <c r="E86" s="12">
        <f t="shared" si="4"/>
        <v>873005.9800000001</v>
      </c>
      <c r="F86" s="12">
        <f t="shared" si="4"/>
        <v>14431030.979999999</v>
      </c>
      <c r="G86" s="12">
        <f t="shared" si="4"/>
        <v>14251809</v>
      </c>
      <c r="H86" s="12">
        <f t="shared" si="4"/>
        <v>14251808.949999999</v>
      </c>
      <c r="I86" s="12">
        <f t="shared" si="4"/>
        <v>179221.97999999824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2018-02-24T21:47:14Z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