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wnloads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<sst xmlns="http://schemas.openxmlformats.org/spreadsheetml/2006/main" count="91" uniqueCount="91">
  <si>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</si>
  <si>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</si>
  <si>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</si>
  <si>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</si>
  <si>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</si>
  <si>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</si>
  <si>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</si>
  <si>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</si>
  <si>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</si>
  <si>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</si>
  <si>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</si>
  <si>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</si>
  <si>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</si>
  <si>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</si>
  <si>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</si>
  <si>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</si>
  <si>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</si>
  <si>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</si>
  <si>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</si>
  <si>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</si>
  <si>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</si>
  <si>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</si>
  <si>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</si>
  <si>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</si>
  <si>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</si>
  <si>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</si>
  <si>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</si>
  <si>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</si>
  <si>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</si>
  <si>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</si>
  <si>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</si>
  <si>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</si>
  <si>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</si>
  <si>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</si>
  <si>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</si>
  <si>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</si>
  <si>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</si>
  <si>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</si>
  <si>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</si>
  <si>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</si>
  <si>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</si>
  <si>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</si>
  <si>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</si>
  <si>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</si>
  <si>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</si>
  <si>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</si>
  <si>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</si>
  <si>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</si>
  <si>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</si>
  <si>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</si>
  <si>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</si>
  <si>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</si>
  <si>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</si>
  <si>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</si>
  <si>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</si>
  <si>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</si>
  <si>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</si>
  <si>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</si>
  <si>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</si>
  <si>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</si>
  <si>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</si>
  <si>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</si>
  <si>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</si>
  <si>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</si>
  <si>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</si>
  <si>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</si>
  <si>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</si>
  <si>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</si>
  <si>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</si>
  <si>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</si>
  <si>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</si>
  <si>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</si>
  <si>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</si>
  <si>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</si>
  <si>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</si>
  <si>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</si>
  <si>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</si>
  <si>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</si>
  <si>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</si>
  <si>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</si>
  <si>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</si>
  <si>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</si>
  <si>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</si>
  <si>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</si>
  <si>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</si>
  <si>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</si>
  <si>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</si>
  <si>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</si>
  <si>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</si>
  <si>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Unidad de Servicios para la EducaciÃ³n BÃ¡sica en el Estado de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</si>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</sst>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6559454396</v>
      </c>
      <c r="E14" s="4">
        <f>SUM(E15:E21)</f>
        <v>90635288.010000005</v>
      </c>
      <c r="F14" s="4">
        <f t="shared" ref="F14:F77" si="0">+D14+E14</f>
        <v>6650089684.0100002</v>
      </c>
      <c r="G14" s="4">
        <f>SUM(G15:G21)</f>
        <v>6648309904.5300007</v>
      </c>
      <c r="H14" s="4">
        <f>SUM(H15:H21)</f>
        <v>6648309904.5300007</v>
      </c>
      <c r="I14" s="4">
        <f t="shared" ref="I14:I77" si="1">+F14-G14</f>
        <v>1779779.4799995422</v>
      </c>
      <c r="K14" s="8"/>
    </row>
    <row r="15" spans="2:11" s="1" customFormat="1" ht="15" x14ac:dyDescent="0.25">
      <c r="B15" s="5"/>
      <c r="C15" s="6" t="s">
        <v>13</v>
      </c>
      <c r="D15" s="19">
        <v>2620765754</v>
      </c>
      <c r="E15" s="19">
        <v>24361410.07</v>
      </c>
      <c r="F15" s="7">
        <f t="shared" si="0"/>
        <v>2645127164.0700002</v>
      </c>
      <c r="G15" s="19">
        <v>2645127164.0799999</v>
      </c>
      <c r="H15" s="19">
        <v>2645127164.0799999</v>
      </c>
      <c r="I15" s="7">
        <f t="shared" si="1"/>
        <v>-9.9997520446777344E-3</v>
      </c>
      <c r="K15" s="8"/>
    </row>
    <row r="16" spans="2:11" s="1" customFormat="1" ht="15" x14ac:dyDescent="0.25">
      <c r="B16" s="5"/>
      <c r="C16" s="6" t="s">
        <v>14</v>
      </c>
      <c r="D16" s="19">
        <v>29453273</v>
      </c>
      <c r="E16" s="19">
        <v>4616674.41</v>
      </c>
      <c r="F16" s="7">
        <f t="shared" si="0"/>
        <v>34069947.409999996</v>
      </c>
      <c r="G16" s="19">
        <v>33811296.880000003</v>
      </c>
      <c r="H16" s="19">
        <v>33811296.880000003</v>
      </c>
      <c r="I16" s="7">
        <f t="shared" si="1"/>
        <v>258650.52999999374</v>
      </c>
      <c r="K16" s="8"/>
    </row>
    <row r="17" spans="2:11" s="1" customFormat="1" ht="15" x14ac:dyDescent="0.25">
      <c r="B17" s="5"/>
      <c r="C17" s="6" t="s">
        <v>15</v>
      </c>
      <c r="D17" s="19">
        <v>1195648038</v>
      </c>
      <c r="E17" s="19">
        <v>-8623870.25</v>
      </c>
      <c r="F17" s="7">
        <f t="shared" si="0"/>
        <v>1187024167.75</v>
      </c>
      <c r="G17" s="19">
        <v>1187024167.75</v>
      </c>
      <c r="H17" s="19">
        <v>1187024167.75</v>
      </c>
      <c r="I17" s="7">
        <f t="shared" si="1"/>
        <v>0</v>
      </c>
      <c r="K17" s="8"/>
    </row>
    <row r="18" spans="2:11" s="1" customFormat="1" ht="15" x14ac:dyDescent="0.25">
      <c r="B18" s="5"/>
      <c r="C18" s="6" t="s">
        <v>16</v>
      </c>
      <c r="D18" s="19">
        <v>521993330</v>
      </c>
      <c r="E18" s="19">
        <v>30827960.780000001</v>
      </c>
      <c r="F18" s="7">
        <f t="shared" si="0"/>
        <v>552821290.77999997</v>
      </c>
      <c r="G18" s="19">
        <v>551468283.12</v>
      </c>
      <c r="H18" s="19">
        <v>551468283.12</v>
      </c>
      <c r="I18" s="7">
        <f t="shared" si="1"/>
        <v>1353007.6599999666</v>
      </c>
      <c r="K18" s="8"/>
    </row>
    <row r="19" spans="2:11" s="1" customFormat="1" ht="15" x14ac:dyDescent="0.25">
      <c r="B19" s="5"/>
      <c r="C19" s="6" t="s">
        <v>17</v>
      </c>
      <c r="D19" s="19">
        <v>697406013</v>
      </c>
      <c r="E19" s="19">
        <v>-8485274.5099999998</v>
      </c>
      <c r="F19" s="7">
        <f t="shared" si="0"/>
        <v>688920738.49000001</v>
      </c>
      <c r="G19" s="19">
        <v>688752617.19000006</v>
      </c>
      <c r="H19" s="19">
        <v>688752617.19000006</v>
      </c>
      <c r="I19" s="7">
        <f t="shared" si="1"/>
        <v>168121.29999995232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1494187988</v>
      </c>
      <c r="E21" s="19">
        <v>47938387.509999998</v>
      </c>
      <c r="F21" s="7">
        <f t="shared" si="0"/>
        <v>1542126375.51</v>
      </c>
      <c r="G21" s="19">
        <v>1542126375.51</v>
      </c>
      <c r="H21" s="19">
        <v>1542126375.51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80249087</v>
      </c>
      <c r="E22" s="4">
        <f>SUM(E23:E31)</f>
        <v>96835551.449999988</v>
      </c>
      <c r="F22" s="4">
        <f t="shared" si="0"/>
        <v>177084638.44999999</v>
      </c>
      <c r="G22" s="4">
        <f>SUM(G23:G31)</f>
        <v>177003388.78999999</v>
      </c>
      <c r="H22" s="4">
        <f>SUM(H23:H31)</f>
        <v>177003387.82000002</v>
      </c>
      <c r="I22" s="4">
        <f t="shared" si="1"/>
        <v>81249.659999996424</v>
      </c>
      <c r="K22" s="8"/>
    </row>
    <row r="23" spans="2:11" s="1" customFormat="1" ht="24" x14ac:dyDescent="0.25">
      <c r="B23" s="5"/>
      <c r="C23" s="6" t="s">
        <v>21</v>
      </c>
      <c r="D23" s="19">
        <v>19105999</v>
      </c>
      <c r="E23" s="19">
        <v>91190579.829999998</v>
      </c>
      <c r="F23" s="7">
        <f t="shared" si="0"/>
        <v>110296578.83</v>
      </c>
      <c r="G23" s="19">
        <v>110277646.14</v>
      </c>
      <c r="H23" s="19">
        <v>110277646.14</v>
      </c>
      <c r="I23" s="7">
        <f t="shared" si="1"/>
        <v>18932.689999997616</v>
      </c>
      <c r="K23" s="8"/>
    </row>
    <row r="24" spans="2:11" s="1" customFormat="1" ht="15" x14ac:dyDescent="0.25">
      <c r="B24" s="5"/>
      <c r="C24" s="6" t="s">
        <v>22</v>
      </c>
      <c r="D24" s="19">
        <v>46614401</v>
      </c>
      <c r="E24" s="19">
        <v>-17402917.350000001</v>
      </c>
      <c r="F24" s="7">
        <f t="shared" si="0"/>
        <v>29211483.649999999</v>
      </c>
      <c r="G24" s="19">
        <v>29163768.039999999</v>
      </c>
      <c r="H24" s="19">
        <v>29163767.07</v>
      </c>
      <c r="I24" s="7">
        <f t="shared" si="1"/>
        <v>47715.609999999404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2146.8000000000002</v>
      </c>
      <c r="F25" s="7">
        <f t="shared" si="0"/>
        <v>2146.8000000000002</v>
      </c>
      <c r="G25" s="19">
        <v>2146.8000000000002</v>
      </c>
      <c r="H25" s="19">
        <v>2146.8000000000002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3794142</v>
      </c>
      <c r="E26" s="19">
        <v>2192172.9</v>
      </c>
      <c r="F26" s="7">
        <f t="shared" si="0"/>
        <v>5986314.9000000004</v>
      </c>
      <c r="G26" s="19">
        <v>5986314.9000000004</v>
      </c>
      <c r="H26" s="19">
        <v>5986314.9000000004</v>
      </c>
      <c r="I26" s="7">
        <f t="shared" si="1"/>
        <v>0</v>
      </c>
      <c r="K26" s="8"/>
    </row>
    <row r="27" spans="2:11" s="1" customFormat="1" ht="15" x14ac:dyDescent="0.25">
      <c r="B27" s="5"/>
      <c r="C27" s="6" t="s">
        <v>25</v>
      </c>
      <c r="D27" s="19">
        <v>186587</v>
      </c>
      <c r="E27" s="19">
        <v>-29130.31</v>
      </c>
      <c r="F27" s="7">
        <f t="shared" si="0"/>
        <v>157456.69</v>
      </c>
      <c r="G27" s="19">
        <v>157456.69</v>
      </c>
      <c r="H27" s="19">
        <v>157456.69</v>
      </c>
      <c r="I27" s="7">
        <f t="shared" si="1"/>
        <v>0</v>
      </c>
      <c r="K27" s="8"/>
    </row>
    <row r="28" spans="2:11" s="1" customFormat="1" ht="15" x14ac:dyDescent="0.25">
      <c r="B28" s="5"/>
      <c r="C28" s="6" t="s">
        <v>26</v>
      </c>
      <c r="D28" s="19">
        <v>5934626</v>
      </c>
      <c r="E28" s="19">
        <v>717017.5</v>
      </c>
      <c r="F28" s="7">
        <f t="shared" si="0"/>
        <v>6651643.5</v>
      </c>
      <c r="G28" s="19">
        <v>6642459.7199999997</v>
      </c>
      <c r="H28" s="19">
        <v>6642459.7199999997</v>
      </c>
      <c r="I28" s="7">
        <f t="shared" si="1"/>
        <v>9183.7800000002608</v>
      </c>
      <c r="K28" s="8"/>
    </row>
    <row r="29" spans="2:11" s="1" customFormat="1" ht="15" x14ac:dyDescent="0.25">
      <c r="B29" s="5"/>
      <c r="C29" s="6" t="s">
        <v>27</v>
      </c>
      <c r="D29" s="19">
        <v>3998115</v>
      </c>
      <c r="E29" s="19">
        <v>20555515.359999999</v>
      </c>
      <c r="F29" s="7">
        <f t="shared" si="0"/>
        <v>24553630.359999999</v>
      </c>
      <c r="G29" s="19">
        <v>24553590.829999998</v>
      </c>
      <c r="H29" s="19">
        <v>24553590.829999998</v>
      </c>
      <c r="I29" s="7">
        <f t="shared" si="1"/>
        <v>39.530000001192093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615217</v>
      </c>
      <c r="E31" s="19">
        <v>-389833.28</v>
      </c>
      <c r="F31" s="7">
        <f t="shared" si="0"/>
        <v>225383.71999999997</v>
      </c>
      <c r="G31" s="19">
        <v>220005.67</v>
      </c>
      <c r="H31" s="19">
        <v>220005.67</v>
      </c>
      <c r="I31" s="7">
        <f t="shared" si="1"/>
        <v>5378.0499999999593</v>
      </c>
      <c r="K31" s="8"/>
    </row>
    <row r="32" spans="2:11" s="1" customFormat="1" x14ac:dyDescent="0.2">
      <c r="B32" s="27" t="s">
        <v>30</v>
      </c>
      <c r="C32" s="28"/>
      <c r="D32" s="4">
        <f>SUM(D33:D41)</f>
        <v>274977306</v>
      </c>
      <c r="E32" s="4">
        <f>SUM(E33:E41)</f>
        <v>94136683.859999999</v>
      </c>
      <c r="F32" s="4">
        <f t="shared" si="0"/>
        <v>369113989.86000001</v>
      </c>
      <c r="G32" s="4">
        <f>SUM(G33:G41)</f>
        <v>367069276.59000003</v>
      </c>
      <c r="H32" s="4">
        <f>SUM(H33:H41)</f>
        <v>367069276.59000003</v>
      </c>
      <c r="I32" s="4">
        <f t="shared" si="1"/>
        <v>2044713.2699999809</v>
      </c>
      <c r="K32" s="8"/>
    </row>
    <row r="33" spans="2:11" s="1" customFormat="1" ht="15" x14ac:dyDescent="0.25">
      <c r="B33" s="5"/>
      <c r="C33" s="6" t="s">
        <v>31</v>
      </c>
      <c r="D33" s="19">
        <v>39112801</v>
      </c>
      <c r="E33" s="19">
        <v>8656372.2699999996</v>
      </c>
      <c r="F33" s="7">
        <f t="shared" si="0"/>
        <v>47769173.269999996</v>
      </c>
      <c r="G33" s="19">
        <v>47767085.270000003</v>
      </c>
      <c r="H33" s="19">
        <v>47767085.270000003</v>
      </c>
      <c r="I33" s="7">
        <f t="shared" si="1"/>
        <v>2087.9999999925494</v>
      </c>
      <c r="K33" s="8"/>
    </row>
    <row r="34" spans="2:11" s="1" customFormat="1" ht="15" x14ac:dyDescent="0.25">
      <c r="B34" s="5"/>
      <c r="C34" s="6" t="s">
        <v>32</v>
      </c>
      <c r="D34" s="19">
        <v>9650614</v>
      </c>
      <c r="E34" s="19">
        <v>8201853.8600000003</v>
      </c>
      <c r="F34" s="7">
        <f t="shared" si="0"/>
        <v>17852467.859999999</v>
      </c>
      <c r="G34" s="19">
        <v>17850967.859999999</v>
      </c>
      <c r="H34" s="19">
        <v>17850967.859999999</v>
      </c>
      <c r="I34" s="7">
        <f t="shared" si="1"/>
        <v>1500</v>
      </c>
      <c r="K34" s="8"/>
    </row>
    <row r="35" spans="2:11" s="1" customFormat="1" ht="15" x14ac:dyDescent="0.25">
      <c r="B35" s="5"/>
      <c r="C35" s="6" t="s">
        <v>33</v>
      </c>
      <c r="D35" s="19">
        <v>35763416</v>
      </c>
      <c r="E35" s="19">
        <v>34477871.479999997</v>
      </c>
      <c r="F35" s="7">
        <f t="shared" si="0"/>
        <v>70241287.479999989</v>
      </c>
      <c r="G35" s="19">
        <v>69820730.290000007</v>
      </c>
      <c r="H35" s="19">
        <v>69820730.290000007</v>
      </c>
      <c r="I35" s="7">
        <f t="shared" si="1"/>
        <v>420557.18999998271</v>
      </c>
      <c r="K35" s="8"/>
    </row>
    <row r="36" spans="2:11" s="1" customFormat="1" ht="15" x14ac:dyDescent="0.25">
      <c r="B36" s="5"/>
      <c r="C36" s="6" t="s">
        <v>34</v>
      </c>
      <c r="D36" s="19">
        <v>8965265</v>
      </c>
      <c r="E36" s="19">
        <v>1992408.12</v>
      </c>
      <c r="F36" s="7">
        <f t="shared" si="0"/>
        <v>10957673.120000001</v>
      </c>
      <c r="G36" s="19">
        <v>10436507.57</v>
      </c>
      <c r="H36" s="19">
        <v>10436507.57</v>
      </c>
      <c r="I36" s="7">
        <f t="shared" si="1"/>
        <v>521165.55000000075</v>
      </c>
      <c r="K36" s="8"/>
    </row>
    <row r="37" spans="2:11" s="1" customFormat="1" ht="24" x14ac:dyDescent="0.25">
      <c r="B37" s="5"/>
      <c r="C37" s="6" t="s">
        <v>35</v>
      </c>
      <c r="D37" s="19">
        <v>17118903</v>
      </c>
      <c r="E37" s="19">
        <v>19168431.129999999</v>
      </c>
      <c r="F37" s="7">
        <f t="shared" si="0"/>
        <v>36287334.129999995</v>
      </c>
      <c r="G37" s="19">
        <v>36179603.909999996</v>
      </c>
      <c r="H37" s="19">
        <v>36179603.909999996</v>
      </c>
      <c r="I37" s="7">
        <f t="shared" si="1"/>
        <v>107730.21999999881</v>
      </c>
      <c r="K37" s="8"/>
    </row>
    <row r="38" spans="2:11" s="1" customFormat="1" ht="15" x14ac:dyDescent="0.25">
      <c r="B38" s="5"/>
      <c r="C38" s="6" t="s">
        <v>36</v>
      </c>
      <c r="D38" s="19">
        <v>320120</v>
      </c>
      <c r="E38" s="19">
        <v>-286857.84000000003</v>
      </c>
      <c r="F38" s="7">
        <f t="shared" si="0"/>
        <v>33262.159999999974</v>
      </c>
      <c r="G38" s="19">
        <v>33262.160000000003</v>
      </c>
      <c r="H38" s="19">
        <v>33262.160000000003</v>
      </c>
      <c r="I38" s="7">
        <f t="shared" si="1"/>
        <v>-2.9103830456733704E-11</v>
      </c>
      <c r="K38" s="8"/>
    </row>
    <row r="39" spans="2:11" s="1" customFormat="1" ht="15" x14ac:dyDescent="0.25">
      <c r="B39" s="5"/>
      <c r="C39" s="6" t="s">
        <v>37</v>
      </c>
      <c r="D39" s="19">
        <v>5655333</v>
      </c>
      <c r="E39" s="19">
        <v>-2663680.4900000002</v>
      </c>
      <c r="F39" s="7">
        <f t="shared" si="0"/>
        <v>2991652.51</v>
      </c>
      <c r="G39" s="19">
        <v>2877040.36</v>
      </c>
      <c r="H39" s="19">
        <v>2877040.36</v>
      </c>
      <c r="I39" s="7">
        <f t="shared" si="1"/>
        <v>114612.14999999991</v>
      </c>
      <c r="K39" s="8"/>
    </row>
    <row r="40" spans="2:11" s="1" customFormat="1" ht="15" x14ac:dyDescent="0.25">
      <c r="B40" s="5"/>
      <c r="C40" s="6" t="s">
        <v>38</v>
      </c>
      <c r="D40" s="19">
        <v>26484373</v>
      </c>
      <c r="E40" s="19">
        <v>4494002.82</v>
      </c>
      <c r="F40" s="7">
        <f t="shared" si="0"/>
        <v>30978375.82</v>
      </c>
      <c r="G40" s="19">
        <v>30900624.25</v>
      </c>
      <c r="H40" s="19">
        <v>30900624.25</v>
      </c>
      <c r="I40" s="7">
        <f t="shared" si="1"/>
        <v>77751.570000000298</v>
      </c>
      <c r="K40" s="8"/>
    </row>
    <row r="41" spans="2:11" s="1" customFormat="1" ht="15" x14ac:dyDescent="0.25">
      <c r="B41" s="5"/>
      <c r="C41" s="6" t="s">
        <v>39</v>
      </c>
      <c r="D41" s="19">
        <v>131906481</v>
      </c>
      <c r="E41" s="19">
        <v>20096282.510000002</v>
      </c>
      <c r="F41" s="7">
        <f t="shared" si="0"/>
        <v>152002763.50999999</v>
      </c>
      <c r="G41" s="19">
        <v>151203454.91999999</v>
      </c>
      <c r="H41" s="19">
        <v>151203454.91999999</v>
      </c>
      <c r="I41" s="7">
        <f t="shared" si="1"/>
        <v>799308.59000000358</v>
      </c>
      <c r="K41" s="8"/>
    </row>
    <row r="42" spans="2:11" s="1" customFormat="1" x14ac:dyDescent="0.2">
      <c r="B42" s="27" t="s">
        <v>40</v>
      </c>
      <c r="C42" s="28"/>
      <c r="D42" s="4">
        <f>SUM(D43:D51)</f>
        <v>56677374</v>
      </c>
      <c r="E42" s="4">
        <f>SUM(E43:E51)</f>
        <v>86036590.700000003</v>
      </c>
      <c r="F42" s="4">
        <f t="shared" si="0"/>
        <v>142713964.69999999</v>
      </c>
      <c r="G42" s="4">
        <f>SUM(G43:G51)</f>
        <v>142706639.81999999</v>
      </c>
      <c r="H42" s="4">
        <f>SUM(H43:H51)</f>
        <v>139846222.13</v>
      </c>
      <c r="I42" s="4">
        <f t="shared" si="1"/>
        <v>7324.8799999952316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1407867</v>
      </c>
      <c r="F43" s="7">
        <f t="shared" si="0"/>
        <v>1407867</v>
      </c>
      <c r="G43" s="19">
        <v>1407867</v>
      </c>
      <c r="H43" s="19">
        <v>1407867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50851108</v>
      </c>
      <c r="E46" s="19">
        <v>28977054.210000001</v>
      </c>
      <c r="F46" s="7">
        <f t="shared" si="0"/>
        <v>79828162.210000008</v>
      </c>
      <c r="G46" s="19">
        <v>79820837.329999998</v>
      </c>
      <c r="H46" s="19">
        <v>76960419.640000001</v>
      </c>
      <c r="I46" s="7">
        <f t="shared" si="1"/>
        <v>7324.8800000101328</v>
      </c>
      <c r="K46" s="8"/>
    </row>
    <row r="47" spans="2:11" s="1" customFormat="1" ht="15" x14ac:dyDescent="0.25">
      <c r="B47" s="5"/>
      <c r="C47" s="6" t="s">
        <v>45</v>
      </c>
      <c r="D47" s="19">
        <v>5826266</v>
      </c>
      <c r="E47" s="19">
        <v>55651669.490000002</v>
      </c>
      <c r="F47" s="7">
        <f t="shared" si="0"/>
        <v>61477935.490000002</v>
      </c>
      <c r="G47" s="19">
        <v>61477935.490000002</v>
      </c>
      <c r="H47" s="19">
        <v>61477935.490000002</v>
      </c>
      <c r="I47" s="7">
        <f t="shared" si="1"/>
        <v>0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31099830</v>
      </c>
      <c r="E52" s="4">
        <f>SUM(E53:E61)</f>
        <v>-16482555.119999999</v>
      </c>
      <c r="F52" s="4">
        <f t="shared" si="0"/>
        <v>14617274.880000001</v>
      </c>
      <c r="G52" s="4">
        <f>SUM(G53:G61)</f>
        <v>13756431.9</v>
      </c>
      <c r="H52" s="4">
        <f>SUM(H53:H61)</f>
        <v>13756431.9</v>
      </c>
      <c r="I52" s="4">
        <f t="shared" si="1"/>
        <v>860842.98000000045</v>
      </c>
      <c r="K52" s="8"/>
    </row>
    <row r="53" spans="2:11" s="1" customFormat="1" ht="15" x14ac:dyDescent="0.25">
      <c r="B53" s="5"/>
      <c r="C53" s="6" t="s">
        <v>51</v>
      </c>
      <c r="D53" s="19">
        <v>1293370</v>
      </c>
      <c r="E53" s="19">
        <v>6632851.79</v>
      </c>
      <c r="F53" s="7">
        <f t="shared" si="0"/>
        <v>7926221.79</v>
      </c>
      <c r="G53" s="19">
        <v>7923176.4299999997</v>
      </c>
      <c r="H53" s="19">
        <v>7923176.4299999997</v>
      </c>
      <c r="I53" s="7">
        <f t="shared" si="1"/>
        <v>3045.3600000003353</v>
      </c>
      <c r="K53" s="8"/>
    </row>
    <row r="54" spans="2:11" s="1" customFormat="1" ht="15" x14ac:dyDescent="0.25">
      <c r="B54" s="5"/>
      <c r="C54" s="6" t="s">
        <v>52</v>
      </c>
      <c r="D54" s="19">
        <v>19226600</v>
      </c>
      <c r="E54" s="19">
        <v>-19104725.800000001</v>
      </c>
      <c r="F54" s="7">
        <f t="shared" si="0"/>
        <v>121874.19999999925</v>
      </c>
      <c r="G54" s="19">
        <v>121874.2</v>
      </c>
      <c r="H54" s="19">
        <v>121874.2</v>
      </c>
      <c r="I54" s="7">
        <f t="shared" si="1"/>
        <v>-7.4214767664670944E-10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4543.72</v>
      </c>
      <c r="F55" s="7">
        <f t="shared" si="0"/>
        <v>4543.72</v>
      </c>
      <c r="G55" s="19">
        <v>4543.72</v>
      </c>
      <c r="H55" s="19">
        <v>4543.72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280000</v>
      </c>
      <c r="E56" s="19">
        <v>570531.30000000005</v>
      </c>
      <c r="F56" s="7">
        <f t="shared" si="0"/>
        <v>850531.3</v>
      </c>
      <c r="G56" s="19">
        <v>599900</v>
      </c>
      <c r="H56" s="19">
        <v>599900</v>
      </c>
      <c r="I56" s="7">
        <f t="shared" si="1"/>
        <v>250631.30000000005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2849860</v>
      </c>
      <c r="E58" s="19">
        <v>-516942.69</v>
      </c>
      <c r="F58" s="7">
        <f t="shared" si="0"/>
        <v>2332917.31</v>
      </c>
      <c r="G58" s="19">
        <v>1725750.99</v>
      </c>
      <c r="H58" s="19">
        <v>1725750.99</v>
      </c>
      <c r="I58" s="7">
        <f t="shared" si="1"/>
        <v>607166.32000000007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3498.56</v>
      </c>
      <c r="F59" s="7">
        <f t="shared" si="0"/>
        <v>3498.56</v>
      </c>
      <c r="G59" s="19">
        <v>3498.56</v>
      </c>
      <c r="H59" s="19">
        <v>3498.56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7450000</v>
      </c>
      <c r="E61" s="19">
        <v>-4072312</v>
      </c>
      <c r="F61" s="7">
        <f t="shared" si="0"/>
        <v>3377688</v>
      </c>
      <c r="G61" s="19">
        <v>3377688</v>
      </c>
      <c r="H61" s="19">
        <v>3377688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17359525.75</v>
      </c>
      <c r="F78" s="4">
        <f t="shared" ref="F78:F85" si="2">+D78+E78</f>
        <v>17359525.75</v>
      </c>
      <c r="G78" s="4">
        <f>SUM(G79:G85)</f>
        <v>17359525.75</v>
      </c>
      <c r="H78" s="4">
        <f>SUM(H79:H85)</f>
        <v>14030675.029999999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17359525.75</v>
      </c>
      <c r="F85" s="7">
        <f t="shared" si="2"/>
        <v>17359525.75</v>
      </c>
      <c r="G85" s="19">
        <v>17359525.75</v>
      </c>
      <c r="H85" s="19">
        <v>14030675.029999999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7002457993</v>
      </c>
      <c r="E86" s="12">
        <f t="shared" si="4"/>
        <v>368521084.64999998</v>
      </c>
      <c r="F86" s="12">
        <f t="shared" si="4"/>
        <v>7370979077.6499996</v>
      </c>
      <c r="G86" s="12">
        <f t="shared" si="4"/>
        <v>7366205167.3800001</v>
      </c>
      <c r="H86" s="12">
        <f t="shared" si="4"/>
        <v>7360015898</v>
      </c>
      <c r="I86" s="12">
        <f t="shared" si="4"/>
        <v>4773910.2699995153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2018-02-25T01:50:48Z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