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3 USEBEQ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<sst xmlns="http://schemas.openxmlformats.org/spreadsheetml/2006/main" count="141" uniqueCount="128">
  <si>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</si>
  <si>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</si>
  <si>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</si>
  <si>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</si>
  <si>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</si>
  <si>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</si>
  <si>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</si>
  <si>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</si>
  <si>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</si>
  <si>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</si>
  <si>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</si>
  <si>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</si>
  <si>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</si>
  <si>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</si>
  <si>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</si>
  <si>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</si>
  <si>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</si>
  <si>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</si>
  <si>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</si>
  <si>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</si>
  <si>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</si>
  <si>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</si>
  <si>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</si>
  <si>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</si>
  <si>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</si>
  <si>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</si>
  <si>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</si>
  <si>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</si>
  <si>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</si>
  <si>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</si>
  <si>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</si>
  <si>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</si>
  <si>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</si>
  <si>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</si>
  <si>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</si>
  <si>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</si>
  <si>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</si>
  <si>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</si>
  <si>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</si>
  <si>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</si>
  <si>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</si>
  <si>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</si>
  <si>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</si>
  <si>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</si>
  <si>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</si>
  <si>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</si>
  <si>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</si>
  <si>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</si>
  <si>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</si>
  <si>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</si>
  <si>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</si>
  <si>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</si>
  <si>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</si>
  <si>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</si>
  <si>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</si>
  <si>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</si>
  <si>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</si>
  <si>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</si>
  <si>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</si>
  <si>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</si>
  <si>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</si>
  <si>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</si>
  <si>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</si>
  <si>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</si>
  <si>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</si>
  <si>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</si>
  <si>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</si>
  <si>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</si>
  <si>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</si>
  <si>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</si>
  <si>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</si>
  <si>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</si>
  <si>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</si>
  <si>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</si>
  <si>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</si>
  <si>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</si>
  <si>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</si>
  <si>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</si>
  <si>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</si>
  <si>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</si>
  <si>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</si>
  <si>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</si>
  <si>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</si>
  <si>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</si>
  <si>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</si>
  <si>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</si>
  <si>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</si>
  <si>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</si>
  <si>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</si>
  <si>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</si>
  <si>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</si>
  <si>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</si>
  <si>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</si>
  <si>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</si>
  <si>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</si>
  <si>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</si>
  <si>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</si>
  <si>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</si>
  <si>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</si>
  <si>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</si>
  <si>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</si>
  <si>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</si>
  <si>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</si>
  <si>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</si>
  <si>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</si>
  <si>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</si>
  <si>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</si>
  <si>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</si>
  <si>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</si>
  <si>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</si>
  <si>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</si>
  <si>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</si>
  <si>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</si>
  <si>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</si>
  <si>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</si>
  <si>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</si>
  <si>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</si>
  <si>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</si>
  <si>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</si>
  <si>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</si>
  <si>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</si>
  <si>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</si>
  <si>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</si>
  <si>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</si>
  <si>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</si>
  <si>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</si>
  <si>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</si>
  <si>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Unidad de Servicios para la Educación Básica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</si>
</sst>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12381117.210000001</v>
      </c>
      <c r="D16" s="28">
        <f>SUM(D17:D23)</f>
        <v>30312892.309999999</v>
      </c>
      <c r="E16" s="28"/>
      <c r="F16" s="29" t="s">
        <v>8</v>
      </c>
      <c r="G16" s="29">
        <f>SUM(G17:G25)</f>
        <v>5967503.6400000006</v>
      </c>
      <c r="H16" s="30">
        <f>SUM(H17:H25)</f>
        <v>18397000.640000001</v>
      </c>
    </row>
    <row r="17" spans="2:8" s="5" customFormat="1" ht="15" x14ac:dyDescent="0.25">
      <c r="B17" s="31" t="s">
        <v>9</v>
      </c>
      <c r="C17" s="75">
        <v>0</v>
      </c>
      <c r="D17" s="75">
        <v>0</v>
      </c>
      <c r="E17" s="32"/>
      <c r="F17" s="32" t="s">
        <v>10</v>
      </c>
      <c r="G17" s="75">
        <v>2842443.49</v>
      </c>
      <c r="H17" s="75">
        <v>0</v>
      </c>
    </row>
    <row r="18" spans="2:8" s="5" customFormat="1" ht="15" x14ac:dyDescent="0.25">
      <c r="B18" s="31" t="s">
        <v>11</v>
      </c>
      <c r="C18" s="75">
        <v>12181117.210000001</v>
      </c>
      <c r="D18" s="75">
        <v>30045562.309999999</v>
      </c>
      <c r="E18" s="32"/>
      <c r="F18" s="32" t="s">
        <v>12</v>
      </c>
      <c r="G18" s="75">
        <v>0</v>
      </c>
      <c r="H18" s="75">
        <v>8360852.7300000004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0</v>
      </c>
      <c r="D20" s="75">
        <v>0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200000</v>
      </c>
      <c r="D21" s="75">
        <v>267330</v>
      </c>
      <c r="E21" s="32"/>
      <c r="F21" s="32" t="s">
        <v>18</v>
      </c>
      <c r="G21" s="75">
        <v>96.19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827376.38</v>
      </c>
      <c r="H23" s="75">
        <v>767099.35</v>
      </c>
    </row>
    <row r="24" spans="2:8" s="5" customFormat="1" ht="15" x14ac:dyDescent="0.25">
      <c r="B24" s="27" t="s">
        <v>23</v>
      </c>
      <c r="C24" s="28">
        <f>SUM(C25:C31)</f>
        <v>4294114.1099999994</v>
      </c>
      <c r="D24" s="28">
        <f>SUM(D25:D31)</f>
        <v>3865446.3999999999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2297587.58</v>
      </c>
      <c r="H25" s="75">
        <v>9269048.5600000005</v>
      </c>
    </row>
    <row r="26" spans="2:8" s="5" customFormat="1" ht="15" x14ac:dyDescent="0.25">
      <c r="B26" s="31" t="s">
        <v>27</v>
      </c>
      <c r="C26" s="75">
        <v>0</v>
      </c>
      <c r="D26" s="75">
        <v>0.69</v>
      </c>
      <c r="E26" s="32"/>
      <c r="F26" s="29" t="s">
        <v>28</v>
      </c>
      <c r="G26" s="29">
        <f>SUM(G27:G29)</f>
        <v>3328850.88</v>
      </c>
      <c r="H26" s="30">
        <f>SUM(H27:H29)</f>
        <v>5166414.04</v>
      </c>
    </row>
    <row r="27" spans="2:8" s="5" customFormat="1" ht="15" x14ac:dyDescent="0.25">
      <c r="B27" s="31" t="s">
        <v>29</v>
      </c>
      <c r="C27" s="75">
        <v>3587045.65</v>
      </c>
      <c r="D27" s="75">
        <v>3512452.56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3328850.88</v>
      </c>
      <c r="H29" s="75">
        <v>5166414.04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707068.46</v>
      </c>
      <c r="D31" s="75">
        <v>352993.15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3437142.63</v>
      </c>
      <c r="D44" s="75">
        <v>17218314.609999999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20112373.949999999</v>
      </c>
      <c r="D54" s="72">
        <f>+D16+D24+D32+D38++D44+D45+D48</f>
        <v>51396653.32</v>
      </c>
      <c r="E54" s="72"/>
      <c r="F54" s="73" t="s">
        <v>83</v>
      </c>
      <c r="G54" s="72">
        <f>+G16+G26+G30+G33++G34+G38+G45+G49</f>
        <v>9296354.5199999996</v>
      </c>
      <c r="H54" s="74">
        <f>+H16+H26+H30+H33++H34+H38+H45+H49</f>
        <v>23563414.68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Unidad de Servicios para la Educación Básica en el Estado de Querétaro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449709044.76999998</v>
      </c>
      <c r="D72" s="75">
        <v>449709044.76999998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584033752.55999994</v>
      </c>
      <c r="D73" s="75">
        <v>624994558.01999998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17986777.350000001</v>
      </c>
      <c r="D74" s="75">
        <v>8911994.6300000008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-182533410.93000001</v>
      </c>
      <c r="D75" s="75">
        <v>-131828194.69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0</v>
      </c>
      <c r="D76" s="75">
        <v>1000000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9296354.5199999996</v>
      </c>
      <c r="H79" s="37">
        <f>+H54+H77</f>
        <v>23563414.68</v>
      </c>
    </row>
    <row r="80" spans="2:12" s="50" customFormat="1" x14ac:dyDescent="0.2">
      <c r="B80" s="48" t="s">
        <v>103</v>
      </c>
      <c r="C80" s="36">
        <f>SUM(C70:C78)</f>
        <v>869196163.75</v>
      </c>
      <c r="D80" s="36">
        <f>SUM(D70:D78)</f>
        <v>952787402.73000002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889308537.70000005</v>
      </c>
      <c r="D82" s="36">
        <f>+D54+D80</f>
        <v>1004184056.0500001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28138858.09</v>
      </c>
      <c r="H83" s="37">
        <f>SUM(H85:H87)</f>
        <v>7038980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0</v>
      </c>
      <c r="H85" s="75">
        <v>0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28138858.09</v>
      </c>
      <c r="H86" s="75">
        <v>7038980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75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851873325.08000004</v>
      </c>
      <c r="H89" s="37">
        <f>SUM(H91:H95)</f>
        <v>973581661.74000001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-84504930.859999999</v>
      </c>
      <c r="H91" s="75">
        <v>-10302823.560000001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936378255.94000006</v>
      </c>
      <c r="H92" s="75">
        <v>983884485.29999995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75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880012183.17000008</v>
      </c>
      <c r="H102" s="37">
        <f>+H83+H89+H97</f>
        <v>980620641.74000001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889308537.69000006</v>
      </c>
      <c r="H104" s="37">
        <f>+H79+H102</f>
        <v>1004184056.42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2018-02-21T15:00:50Z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