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<sst xmlns="http://schemas.openxmlformats.org/spreadsheetml/2006/main" count="39" uniqueCount="39">
  <si>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</si>
  <si>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</si>
  <si>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</si>
  <si>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</si>
  <si>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</si>
  <si>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</si>
  <si>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</si>
  <si>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</si>
  <si>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</si>
  <si>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</si>
  <si>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</si>
  <si>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</si>
  <si>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</si>
  <si>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</si>
  <si>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</si>
  <si>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</si>
  <si>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</si>
  <si>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</si>
  <si>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</si>
  <si>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</si>
  <si>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</si>
  <si>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</si>
  <si>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</si>
  <si>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</si>
  <si>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</si>
  <si>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</si>
  <si>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</si>
  <si>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</si>
  <si>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</si>
  <si>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</si>
  <si>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</si>
  <si>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</si>
  <si>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</si>
  <si>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</si>
  <si>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Secretario de Finanzas</t>
  </si>
  <si>
    <t>Director de Contabilidad General</t>
  </si>
  <si>
    <t>M. en I. Alejandro Jáuregui Sánchez</t>
  </si>
  <si>
    <t>C.P. José Correa Yáñez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</si>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</sst>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4660364542.29</v>
      </c>
      <c r="F16" s="22">
        <f>+F18+F27</f>
        <v>115173320602.76999</v>
      </c>
      <c r="G16" s="22">
        <f>+G18+G27</f>
        <v>114806453110.39001</v>
      </c>
      <c r="H16" s="22">
        <f>+H18+H27</f>
        <v>5027232034.6700001</v>
      </c>
      <c r="I16" s="22">
        <f>+I18+I27</f>
        <v>366867492.37999976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643378592.07000005</v>
      </c>
      <c r="F18" s="27">
        <f>SUM(F19:F25)</f>
        <v>113321092900.09999</v>
      </c>
      <c r="G18" s="27">
        <f>SUM(G19:G25)</f>
        <v>113307115585.46001</v>
      </c>
      <c r="H18" s="27">
        <f>ROUND(E18+F18-G18,2)</f>
        <v>657355906.71000004</v>
      </c>
      <c r="I18" s="27">
        <f>H18-E18</f>
        <v>13977314.639999986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564517637.86000001</v>
      </c>
      <c r="F19" s="54">
        <v>113202660310.41</v>
      </c>
      <c r="G19" s="54">
        <v>113182671452.86</v>
      </c>
      <c r="H19" s="32">
        <f>ROUND(E19+F19-G19,2)</f>
        <v>584506495.40999997</v>
      </c>
      <c r="I19" s="32">
        <f>H19-E19</f>
        <v>19988857.549999952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31034065.420000002</v>
      </c>
      <c r="F20" s="54">
        <v>54269139.479999997</v>
      </c>
      <c r="G20" s="54">
        <v>63223117.780000001</v>
      </c>
      <c r="H20" s="32">
        <f t="shared" ref="H20:H25" si="0">ROUND(E20+F20-G20,2)</f>
        <v>22080087.120000001</v>
      </c>
      <c r="I20" s="32">
        <f t="shared" ref="I20:I25" si="1">H20-E20</f>
        <v>-8953978.3000000007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39483336.960000001</v>
      </c>
      <c r="F21" s="54">
        <v>11426972.59</v>
      </c>
      <c r="G21" s="54">
        <v>11711238.91</v>
      </c>
      <c r="H21" s="32">
        <f t="shared" si="0"/>
        <v>39199070.640000001</v>
      </c>
      <c r="I21" s="32">
        <f t="shared" si="1"/>
        <v>-284266.3200000003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8343551.8300000001</v>
      </c>
      <c r="F23" s="54">
        <v>52736477.619999997</v>
      </c>
      <c r="G23" s="54">
        <v>49509775.909999996</v>
      </c>
      <c r="H23" s="32">
        <f t="shared" si="0"/>
        <v>11570253.539999999</v>
      </c>
      <c r="I23" s="32">
        <f t="shared" si="1"/>
        <v>3226701.709999999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4016985950.2200003</v>
      </c>
      <c r="F27" s="27">
        <f>SUM(F28:F36)</f>
        <v>1852227702.6699998</v>
      </c>
      <c r="G27" s="27">
        <f>SUM(G28:G36)</f>
        <v>1499337524.9300003</v>
      </c>
      <c r="H27" s="27">
        <f>ROUND(E27+F27-G27,2)</f>
        <v>4369876127.96</v>
      </c>
      <c r="I27" s="27">
        <f>H27-E27</f>
        <v>352890177.73999977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1502435599.72</v>
      </c>
      <c r="F28" s="54">
        <v>340251486.06999999</v>
      </c>
      <c r="G28" s="54">
        <v>180629557.99000001</v>
      </c>
      <c r="H28" s="32">
        <f t="shared" ref="H28:H36" si="2">ROUND(E28+F28-G28,2)</f>
        <v>1662057527.8</v>
      </c>
      <c r="I28" s="32">
        <f>H28-E28</f>
        <v>159621928.07999992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1394776975.4200001</v>
      </c>
      <c r="F30" s="54">
        <v>259825113.05000001</v>
      </c>
      <c r="G30" s="54">
        <v>153253102.21000001</v>
      </c>
      <c r="H30" s="32">
        <f t="shared" si="2"/>
        <v>1501348986.26</v>
      </c>
      <c r="I30" s="32">
        <f t="shared" si="3"/>
        <v>106572010.83999991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1101879432.02</v>
      </c>
      <c r="F31" s="54">
        <v>1225770449.3099999</v>
      </c>
      <c r="G31" s="54">
        <v>1112412020.1400001</v>
      </c>
      <c r="H31" s="32">
        <f t="shared" si="2"/>
        <v>1215237861.1900001</v>
      </c>
      <c r="I31" s="32">
        <f t="shared" si="3"/>
        <v>113358429.17000008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23253089.32</v>
      </c>
      <c r="F32" s="54">
        <v>26367690.719999999</v>
      </c>
      <c r="G32" s="54">
        <v>26926839.879999999</v>
      </c>
      <c r="H32" s="32">
        <f t="shared" si="2"/>
        <v>22693940.16</v>
      </c>
      <c r="I32" s="32">
        <f t="shared" si="3"/>
        <v>-559149.16000000015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-5359146.26</v>
      </c>
      <c r="F33" s="54">
        <v>12963.52</v>
      </c>
      <c r="G33" s="54">
        <v>26116004.710000001</v>
      </c>
      <c r="H33" s="32">
        <f t="shared" si="2"/>
        <v>-31462187.449999999</v>
      </c>
      <c r="I33" s="32">
        <f t="shared" si="3"/>
        <v>-26103041.189999998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2018-02-21T15:01:27Z</dcterms:modified>
</cp:coreProperties>
</file>