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cuments\Cuenta Pública\2017\TOMO VII\NO EMPRESARIALES\3 Colegio de Bachilleres del Estado de Querétaro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<sst xmlns="http://schemas.openxmlformats.org/spreadsheetml/2006/main" count="91" uniqueCount="91">
  <si>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</si>
  <si>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</si>
  <si>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</si>
  <si>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</si>
  <si>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</si>
  <si>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</si>
  <si>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</si>
  <si>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</si>
  <si>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</si>
  <si>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</si>
  <si>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</si>
  <si>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</si>
  <si>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</si>
  <si>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</si>
  <si>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</si>
  <si>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</si>
  <si>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</si>
  <si>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</si>
  <si>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</si>
  <si>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</si>
  <si>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</si>
  <si>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</si>
  <si>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</si>
  <si>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</si>
  <si>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</si>
  <si>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</si>
  <si>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</si>
  <si>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</si>
  <si>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</si>
  <si>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</si>
  <si>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</si>
  <si>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</si>
  <si>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</si>
  <si>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</si>
  <si>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</si>
  <si>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</si>
  <si>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</si>
  <si>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</si>
  <si>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</si>
  <si>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</si>
  <si>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</si>
  <si>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</si>
  <si>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</si>
  <si>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</si>
  <si>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</si>
  <si>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</si>
  <si>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</si>
  <si>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</si>
  <si>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</si>
  <si>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</si>
  <si>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</si>
  <si>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</si>
  <si>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</si>
  <si>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</si>
  <si>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</si>
  <si>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</si>
  <si>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</si>
  <si>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</si>
  <si>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</si>
  <si>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</si>
  <si>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</si>
  <si>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</si>
  <si>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</si>
  <si>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</si>
  <si>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</si>
  <si>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</si>
  <si>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</si>
  <si>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</si>
  <si>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</si>
  <si>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</si>
  <si>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</si>
  <si>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</si>
  <si>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</si>
  <si>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</si>
  <si>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</si>
  <si>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</si>
  <si>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</si>
  <si>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</si>
  <si>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</si>
  <si>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</si>
  <si>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</si>
  <si>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</si>
  <si>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</si>
  <si>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</si>
  <si>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</si>
  <si>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</si>
  <si>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</si>
  <si>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</si>
  <si>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</si>
  <si>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Colegio de Bachilleres del Estado de QuerÃ©taro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</si>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</sst>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706926275</v>
      </c>
      <c r="E14" s="4">
        <f>SUM(E15:E21)</f>
        <v>57036523</v>
      </c>
      <c r="F14" s="4">
        <f t="shared" ref="F14:F77" si="0">+D14+E14</f>
        <v>763962798</v>
      </c>
      <c r="G14" s="4">
        <f>SUM(G15:G21)</f>
        <v>708208413</v>
      </c>
      <c r="H14" s="4">
        <f>SUM(H15:H21)</f>
        <v>708208413</v>
      </c>
      <c r="I14" s="4">
        <f t="shared" ref="I14:I77" si="1">+F14-G14</f>
        <v>55754385</v>
      </c>
      <c r="K14" s="8"/>
    </row>
    <row r="15" spans="2:11" s="1" customFormat="1" ht="15" x14ac:dyDescent="0.25">
      <c r="B15" s="5"/>
      <c r="C15" s="6" t="s">
        <v>13</v>
      </c>
      <c r="D15" s="19">
        <v>296082439</v>
      </c>
      <c r="E15" s="19">
        <v>40701390</v>
      </c>
      <c r="F15" s="7">
        <f t="shared" si="0"/>
        <v>336783829</v>
      </c>
      <c r="G15" s="19">
        <v>303315641</v>
      </c>
      <c r="H15" s="19">
        <v>303315641</v>
      </c>
      <c r="I15" s="7">
        <f t="shared" si="1"/>
        <v>33468188</v>
      </c>
      <c r="K15" s="8"/>
    </row>
    <row r="16" spans="2:11" s="1" customFormat="1" ht="15" x14ac:dyDescent="0.25">
      <c r="B16" s="5"/>
      <c r="C16" s="6" t="s">
        <v>14</v>
      </c>
      <c r="D16" s="19">
        <v>0</v>
      </c>
      <c r="E16" s="19">
        <v>651725</v>
      </c>
      <c r="F16" s="7">
        <f t="shared" si="0"/>
        <v>651725</v>
      </c>
      <c r="G16" s="19">
        <v>651725</v>
      </c>
      <c r="H16" s="19">
        <v>651725</v>
      </c>
      <c r="I16" s="7">
        <f t="shared" si="1"/>
        <v>0</v>
      </c>
      <c r="K16" s="8"/>
    </row>
    <row r="17" spans="2:11" s="1" customFormat="1" ht="15" x14ac:dyDescent="0.25">
      <c r="B17" s="5"/>
      <c r="C17" s="6" t="s">
        <v>15</v>
      </c>
      <c r="D17" s="19">
        <v>95684479</v>
      </c>
      <c r="E17" s="19">
        <v>4547855</v>
      </c>
      <c r="F17" s="7">
        <f t="shared" si="0"/>
        <v>100232334</v>
      </c>
      <c r="G17" s="19">
        <v>100232334</v>
      </c>
      <c r="H17" s="19">
        <v>100232334</v>
      </c>
      <c r="I17" s="7">
        <f t="shared" si="1"/>
        <v>0</v>
      </c>
      <c r="K17" s="8"/>
    </row>
    <row r="18" spans="2:11" s="1" customFormat="1" ht="15" x14ac:dyDescent="0.25">
      <c r="B18" s="5"/>
      <c r="C18" s="6" t="s">
        <v>16</v>
      </c>
      <c r="D18" s="19">
        <v>76735950</v>
      </c>
      <c r="E18" s="19">
        <v>23289818</v>
      </c>
      <c r="F18" s="7">
        <f t="shared" si="0"/>
        <v>100025768</v>
      </c>
      <c r="G18" s="19">
        <v>78096110</v>
      </c>
      <c r="H18" s="19">
        <v>78096110</v>
      </c>
      <c r="I18" s="7">
        <f t="shared" si="1"/>
        <v>21929658</v>
      </c>
      <c r="K18" s="8"/>
    </row>
    <row r="19" spans="2:11" s="1" customFormat="1" ht="15" x14ac:dyDescent="0.25">
      <c r="B19" s="5"/>
      <c r="C19" s="6" t="s">
        <v>17</v>
      </c>
      <c r="D19" s="19">
        <v>180154736</v>
      </c>
      <c r="E19" s="19">
        <v>9924202</v>
      </c>
      <c r="F19" s="7">
        <f t="shared" si="0"/>
        <v>190078938</v>
      </c>
      <c r="G19" s="19">
        <v>189722399</v>
      </c>
      <c r="H19" s="19">
        <v>189722399</v>
      </c>
      <c r="I19" s="7">
        <f t="shared" si="1"/>
        <v>356539</v>
      </c>
      <c r="K19" s="8"/>
    </row>
    <row r="20" spans="2:11" s="1" customFormat="1" ht="15" x14ac:dyDescent="0.25">
      <c r="B20" s="5"/>
      <c r="C20" s="6" t="s">
        <v>18</v>
      </c>
      <c r="D20" s="19">
        <v>0</v>
      </c>
      <c r="E20" s="19">
        <v>0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58268671</v>
      </c>
      <c r="E21" s="19">
        <v>-22078467</v>
      </c>
      <c r="F21" s="7">
        <f t="shared" si="0"/>
        <v>36190204</v>
      </c>
      <c r="G21" s="19">
        <v>36190204</v>
      </c>
      <c r="H21" s="19">
        <v>36190204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8976712</v>
      </c>
      <c r="E22" s="4">
        <f>SUM(E23:E31)</f>
        <v>5987230</v>
      </c>
      <c r="F22" s="4">
        <f t="shared" si="0"/>
        <v>14963942</v>
      </c>
      <c r="G22" s="4">
        <f>SUM(G23:G31)</f>
        <v>14276300</v>
      </c>
      <c r="H22" s="4">
        <f>SUM(H23:H31)</f>
        <v>13053467</v>
      </c>
      <c r="I22" s="4">
        <f t="shared" si="1"/>
        <v>687642</v>
      </c>
      <c r="K22" s="8"/>
    </row>
    <row r="23" spans="2:11" s="1" customFormat="1" ht="24" x14ac:dyDescent="0.25">
      <c r="B23" s="5"/>
      <c r="C23" s="6" t="s">
        <v>21</v>
      </c>
      <c r="D23" s="19">
        <v>4427832</v>
      </c>
      <c r="E23" s="19">
        <v>3421847</v>
      </c>
      <c r="F23" s="7">
        <f t="shared" si="0"/>
        <v>7849679</v>
      </c>
      <c r="G23" s="19">
        <v>7583606</v>
      </c>
      <c r="H23" s="19">
        <v>7582961</v>
      </c>
      <c r="I23" s="7">
        <f t="shared" si="1"/>
        <v>266073</v>
      </c>
      <c r="K23" s="8"/>
    </row>
    <row r="24" spans="2:11" s="1" customFormat="1" ht="15" x14ac:dyDescent="0.25">
      <c r="B24" s="5"/>
      <c r="C24" s="6" t="s">
        <v>22</v>
      </c>
      <c r="D24" s="19">
        <v>392916</v>
      </c>
      <c r="E24" s="19">
        <v>-7973</v>
      </c>
      <c r="F24" s="7">
        <f t="shared" si="0"/>
        <v>384943</v>
      </c>
      <c r="G24" s="19">
        <v>384943</v>
      </c>
      <c r="H24" s="19">
        <v>384943</v>
      </c>
      <c r="I24" s="7">
        <f t="shared" si="1"/>
        <v>0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1933790</v>
      </c>
      <c r="E26" s="19">
        <v>136523</v>
      </c>
      <c r="F26" s="7">
        <f t="shared" si="0"/>
        <v>2070313</v>
      </c>
      <c r="G26" s="19">
        <v>2028050</v>
      </c>
      <c r="H26" s="19">
        <v>2028049</v>
      </c>
      <c r="I26" s="7">
        <f t="shared" si="1"/>
        <v>42263</v>
      </c>
      <c r="K26" s="8"/>
    </row>
    <row r="27" spans="2:11" s="1" customFormat="1" ht="15" x14ac:dyDescent="0.25">
      <c r="B27" s="5"/>
      <c r="C27" s="6" t="s">
        <v>25</v>
      </c>
      <c r="D27" s="19">
        <v>9265</v>
      </c>
      <c r="E27" s="19">
        <v>478726</v>
      </c>
      <c r="F27" s="7">
        <f t="shared" si="0"/>
        <v>487991</v>
      </c>
      <c r="G27" s="19">
        <v>422166</v>
      </c>
      <c r="H27" s="19">
        <v>422166</v>
      </c>
      <c r="I27" s="7">
        <f t="shared" si="1"/>
        <v>65825</v>
      </c>
      <c r="K27" s="8"/>
    </row>
    <row r="28" spans="2:11" s="1" customFormat="1" ht="15" x14ac:dyDescent="0.25">
      <c r="B28" s="5"/>
      <c r="C28" s="6" t="s">
        <v>26</v>
      </c>
      <c r="D28" s="19">
        <v>769002</v>
      </c>
      <c r="E28" s="19">
        <v>113525</v>
      </c>
      <c r="F28" s="7">
        <f t="shared" si="0"/>
        <v>882527</v>
      </c>
      <c r="G28" s="19">
        <v>881500</v>
      </c>
      <c r="H28" s="19">
        <v>811500</v>
      </c>
      <c r="I28" s="7">
        <f t="shared" si="1"/>
        <v>1027</v>
      </c>
      <c r="K28" s="8"/>
    </row>
    <row r="29" spans="2:11" s="1" customFormat="1" ht="15" x14ac:dyDescent="0.25">
      <c r="B29" s="5"/>
      <c r="C29" s="6" t="s">
        <v>27</v>
      </c>
      <c r="D29" s="19">
        <v>986652</v>
      </c>
      <c r="E29" s="19">
        <v>77180</v>
      </c>
      <c r="F29" s="7">
        <f t="shared" si="0"/>
        <v>1063832</v>
      </c>
      <c r="G29" s="19">
        <v>1031899</v>
      </c>
      <c r="H29" s="19">
        <v>1031899</v>
      </c>
      <c r="I29" s="7">
        <f t="shared" si="1"/>
        <v>31933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457255</v>
      </c>
      <c r="E31" s="19">
        <v>1767402</v>
      </c>
      <c r="F31" s="7">
        <f t="shared" si="0"/>
        <v>2224657</v>
      </c>
      <c r="G31" s="19">
        <v>1944136</v>
      </c>
      <c r="H31" s="19">
        <v>791949</v>
      </c>
      <c r="I31" s="7">
        <f t="shared" si="1"/>
        <v>280521</v>
      </c>
      <c r="K31" s="8"/>
    </row>
    <row r="32" spans="2:11" s="1" customFormat="1" x14ac:dyDescent="0.2">
      <c r="B32" s="27" t="s">
        <v>30</v>
      </c>
      <c r="C32" s="28"/>
      <c r="D32" s="4">
        <f>SUM(D33:D41)</f>
        <v>60440650</v>
      </c>
      <c r="E32" s="4">
        <f>SUM(E33:E41)</f>
        <v>13769298</v>
      </c>
      <c r="F32" s="4">
        <f t="shared" si="0"/>
        <v>74209948</v>
      </c>
      <c r="G32" s="4">
        <f>SUM(G33:G41)</f>
        <v>69014711</v>
      </c>
      <c r="H32" s="4">
        <f>SUM(H33:H41)</f>
        <v>67621188</v>
      </c>
      <c r="I32" s="4">
        <f t="shared" si="1"/>
        <v>5195237</v>
      </c>
      <c r="K32" s="8"/>
    </row>
    <row r="33" spans="2:11" s="1" customFormat="1" ht="15" x14ac:dyDescent="0.25">
      <c r="B33" s="5"/>
      <c r="C33" s="6" t="s">
        <v>31</v>
      </c>
      <c r="D33" s="19">
        <v>12176309</v>
      </c>
      <c r="E33" s="19">
        <v>3786809</v>
      </c>
      <c r="F33" s="7">
        <f t="shared" si="0"/>
        <v>15963118</v>
      </c>
      <c r="G33" s="19">
        <v>15815914</v>
      </c>
      <c r="H33" s="19">
        <v>15815914</v>
      </c>
      <c r="I33" s="7">
        <f t="shared" si="1"/>
        <v>147204</v>
      </c>
      <c r="K33" s="8"/>
    </row>
    <row r="34" spans="2:11" s="1" customFormat="1" ht="15" x14ac:dyDescent="0.25">
      <c r="B34" s="5"/>
      <c r="C34" s="6" t="s">
        <v>32</v>
      </c>
      <c r="D34" s="19">
        <v>3874734</v>
      </c>
      <c r="E34" s="19">
        <v>-306199</v>
      </c>
      <c r="F34" s="7">
        <f t="shared" si="0"/>
        <v>3568535</v>
      </c>
      <c r="G34" s="19">
        <v>3133307</v>
      </c>
      <c r="H34" s="19">
        <v>3042306</v>
      </c>
      <c r="I34" s="7">
        <f t="shared" si="1"/>
        <v>435228</v>
      </c>
      <c r="K34" s="8"/>
    </row>
    <row r="35" spans="2:11" s="1" customFormat="1" ht="15" x14ac:dyDescent="0.25">
      <c r="B35" s="5"/>
      <c r="C35" s="6" t="s">
        <v>33</v>
      </c>
      <c r="D35" s="19">
        <v>21161253</v>
      </c>
      <c r="E35" s="19">
        <v>-5508374</v>
      </c>
      <c r="F35" s="7">
        <f t="shared" si="0"/>
        <v>15652879</v>
      </c>
      <c r="G35" s="19">
        <v>15595342</v>
      </c>
      <c r="H35" s="19">
        <v>14587088</v>
      </c>
      <c r="I35" s="7">
        <f t="shared" si="1"/>
        <v>57537</v>
      </c>
      <c r="K35" s="8"/>
    </row>
    <row r="36" spans="2:11" s="1" customFormat="1" ht="15" x14ac:dyDescent="0.25">
      <c r="B36" s="5"/>
      <c r="C36" s="6" t="s">
        <v>34</v>
      </c>
      <c r="D36" s="19">
        <v>1845742</v>
      </c>
      <c r="E36" s="19">
        <v>58780</v>
      </c>
      <c r="F36" s="7">
        <f t="shared" si="0"/>
        <v>1904522</v>
      </c>
      <c r="G36" s="19">
        <v>1878449</v>
      </c>
      <c r="H36" s="19">
        <v>1878450</v>
      </c>
      <c r="I36" s="7">
        <f t="shared" si="1"/>
        <v>26073</v>
      </c>
      <c r="K36" s="8"/>
    </row>
    <row r="37" spans="2:11" s="1" customFormat="1" ht="24" x14ac:dyDescent="0.25">
      <c r="B37" s="5"/>
      <c r="C37" s="6" t="s">
        <v>35</v>
      </c>
      <c r="D37" s="19">
        <v>6383869</v>
      </c>
      <c r="E37" s="19">
        <v>5946536</v>
      </c>
      <c r="F37" s="7">
        <f t="shared" si="0"/>
        <v>12330405</v>
      </c>
      <c r="G37" s="19">
        <v>12318522</v>
      </c>
      <c r="H37" s="19">
        <v>12024253</v>
      </c>
      <c r="I37" s="7">
        <f t="shared" si="1"/>
        <v>11883</v>
      </c>
      <c r="K37" s="8"/>
    </row>
    <row r="38" spans="2:11" s="1" customFormat="1" ht="15" x14ac:dyDescent="0.25">
      <c r="B38" s="5"/>
      <c r="C38" s="6" t="s">
        <v>36</v>
      </c>
      <c r="D38" s="19">
        <v>539292</v>
      </c>
      <c r="E38" s="19">
        <v>-496273</v>
      </c>
      <c r="F38" s="7">
        <f t="shared" si="0"/>
        <v>43019</v>
      </c>
      <c r="G38" s="19">
        <v>32540</v>
      </c>
      <c r="H38" s="19">
        <v>32540</v>
      </c>
      <c r="I38" s="7">
        <f t="shared" si="1"/>
        <v>10479</v>
      </c>
      <c r="K38" s="8"/>
    </row>
    <row r="39" spans="2:11" s="1" customFormat="1" ht="15" x14ac:dyDescent="0.25">
      <c r="B39" s="5"/>
      <c r="C39" s="6" t="s">
        <v>37</v>
      </c>
      <c r="D39" s="19">
        <v>3266335</v>
      </c>
      <c r="E39" s="19">
        <v>-54251</v>
      </c>
      <c r="F39" s="7">
        <f t="shared" si="0"/>
        <v>3212084</v>
      </c>
      <c r="G39" s="19">
        <v>3212084</v>
      </c>
      <c r="H39" s="19">
        <v>3212084</v>
      </c>
      <c r="I39" s="7">
        <f t="shared" si="1"/>
        <v>0</v>
      </c>
      <c r="K39" s="8"/>
    </row>
    <row r="40" spans="2:11" s="1" customFormat="1" ht="15" x14ac:dyDescent="0.25">
      <c r="B40" s="5"/>
      <c r="C40" s="6" t="s">
        <v>38</v>
      </c>
      <c r="D40" s="19">
        <v>2897935</v>
      </c>
      <c r="E40" s="19">
        <v>435586</v>
      </c>
      <c r="F40" s="7">
        <f t="shared" si="0"/>
        <v>3333521</v>
      </c>
      <c r="G40" s="19">
        <v>3328594</v>
      </c>
      <c r="H40" s="19">
        <v>3328594</v>
      </c>
      <c r="I40" s="7">
        <f t="shared" si="1"/>
        <v>4927</v>
      </c>
      <c r="K40" s="8"/>
    </row>
    <row r="41" spans="2:11" s="1" customFormat="1" ht="15" x14ac:dyDescent="0.25">
      <c r="B41" s="5"/>
      <c r="C41" s="6" t="s">
        <v>39</v>
      </c>
      <c r="D41" s="19">
        <v>8295181</v>
      </c>
      <c r="E41" s="19">
        <v>9906684</v>
      </c>
      <c r="F41" s="7">
        <f t="shared" si="0"/>
        <v>18201865</v>
      </c>
      <c r="G41" s="19">
        <v>13699959</v>
      </c>
      <c r="H41" s="19">
        <v>13699959</v>
      </c>
      <c r="I41" s="7">
        <f t="shared" si="1"/>
        <v>4501906</v>
      </c>
      <c r="K41" s="8"/>
    </row>
    <row r="42" spans="2:11" s="1" customFormat="1" x14ac:dyDescent="0.2">
      <c r="B42" s="27" t="s">
        <v>40</v>
      </c>
      <c r="C42" s="28"/>
      <c r="D42" s="4">
        <f>SUM(D43:D51)</f>
        <v>34497492</v>
      </c>
      <c r="E42" s="4">
        <f>SUM(E43:E51)</f>
        <v>31510596</v>
      </c>
      <c r="F42" s="4">
        <f t="shared" si="0"/>
        <v>66008088</v>
      </c>
      <c r="G42" s="4">
        <f>SUM(G43:G51)</f>
        <v>66008088</v>
      </c>
      <c r="H42" s="4">
        <f>SUM(H43:H51)</f>
        <v>66008088</v>
      </c>
      <c r="I42" s="4">
        <f t="shared" si="1"/>
        <v>0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6000000</v>
      </c>
      <c r="E46" s="19">
        <v>7230651</v>
      </c>
      <c r="F46" s="7">
        <f t="shared" si="0"/>
        <v>13230651</v>
      </c>
      <c r="G46" s="19">
        <v>13230651</v>
      </c>
      <c r="H46" s="19">
        <v>13230651</v>
      </c>
      <c r="I46" s="7">
        <f t="shared" si="1"/>
        <v>0</v>
      </c>
      <c r="K46" s="8"/>
    </row>
    <row r="47" spans="2:11" s="1" customFormat="1" ht="15" x14ac:dyDescent="0.25">
      <c r="B47" s="5"/>
      <c r="C47" s="6" t="s">
        <v>45</v>
      </c>
      <c r="D47" s="19">
        <v>28497492</v>
      </c>
      <c r="E47" s="19">
        <v>24279945</v>
      </c>
      <c r="F47" s="7">
        <f t="shared" si="0"/>
        <v>52777437</v>
      </c>
      <c r="G47" s="19">
        <v>52777437</v>
      </c>
      <c r="H47" s="19">
        <v>52777437</v>
      </c>
      <c r="I47" s="7">
        <f t="shared" si="1"/>
        <v>0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2027200</v>
      </c>
      <c r="E52" s="4">
        <f>SUM(E53:E61)</f>
        <v>8545374</v>
      </c>
      <c r="F52" s="4">
        <f t="shared" si="0"/>
        <v>10572574</v>
      </c>
      <c r="G52" s="4">
        <f>SUM(G53:G61)</f>
        <v>10570893</v>
      </c>
      <c r="H52" s="4">
        <f>SUM(H53:H61)</f>
        <v>1885270</v>
      </c>
      <c r="I52" s="4">
        <f t="shared" si="1"/>
        <v>1681</v>
      </c>
      <c r="K52" s="8"/>
    </row>
    <row r="53" spans="2:11" s="1" customFormat="1" ht="15" x14ac:dyDescent="0.25">
      <c r="B53" s="5"/>
      <c r="C53" s="6" t="s">
        <v>51</v>
      </c>
      <c r="D53" s="19">
        <v>27200</v>
      </c>
      <c r="E53" s="19">
        <v>6885882</v>
      </c>
      <c r="F53" s="7">
        <f t="shared" si="0"/>
        <v>6913082</v>
      </c>
      <c r="G53" s="19">
        <v>6911403</v>
      </c>
      <c r="H53" s="19">
        <v>1553370</v>
      </c>
      <c r="I53" s="7">
        <f t="shared" si="1"/>
        <v>1679</v>
      </c>
      <c r="K53" s="8"/>
    </row>
    <row r="54" spans="2:11" s="1" customFormat="1" ht="15" x14ac:dyDescent="0.25">
      <c r="B54" s="5"/>
      <c r="C54" s="6" t="s">
        <v>52</v>
      </c>
      <c r="D54" s="19">
        <v>2000000</v>
      </c>
      <c r="E54" s="19">
        <v>-1579206</v>
      </c>
      <c r="F54" s="7">
        <f t="shared" si="0"/>
        <v>420794</v>
      </c>
      <c r="G54" s="19">
        <v>420792</v>
      </c>
      <c r="H54" s="19">
        <v>287842</v>
      </c>
      <c r="I54" s="7">
        <f t="shared" si="1"/>
        <v>2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0</v>
      </c>
      <c r="F56" s="7">
        <f t="shared" si="0"/>
        <v>0</v>
      </c>
      <c r="G56" s="19">
        <v>0</v>
      </c>
      <c r="H56" s="19">
        <v>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0</v>
      </c>
      <c r="E58" s="19">
        <v>130826</v>
      </c>
      <c r="F58" s="7">
        <f t="shared" si="0"/>
        <v>130826</v>
      </c>
      <c r="G58" s="19">
        <v>130826</v>
      </c>
      <c r="H58" s="19">
        <v>130826</v>
      </c>
      <c r="I58" s="7">
        <f t="shared" si="1"/>
        <v>0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0</v>
      </c>
      <c r="E61" s="19">
        <v>3107872</v>
      </c>
      <c r="F61" s="7">
        <f t="shared" si="0"/>
        <v>3107872</v>
      </c>
      <c r="G61" s="19">
        <v>3107872</v>
      </c>
      <c r="H61" s="19">
        <v>-86768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812868329</v>
      </c>
      <c r="E86" s="12">
        <f t="shared" si="4"/>
        <v>116849021</v>
      </c>
      <c r="F86" s="12">
        <f t="shared" si="4"/>
        <v>929717350</v>
      </c>
      <c r="G86" s="12">
        <f t="shared" si="4"/>
        <v>868078405</v>
      </c>
      <c r="H86" s="12">
        <f t="shared" si="4"/>
        <v>856776426</v>
      </c>
      <c r="I86" s="12">
        <f t="shared" si="4"/>
        <v>61638945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2018-02-24T19:48:26Z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