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ebolledo\Desktop\Nueva carpeta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R43" i="1" s="1"/>
  <c r="Q32" i="1"/>
  <c r="Q31" i="1" s="1"/>
  <c r="I30" i="1"/>
  <c r="I51" i="1" s="1"/>
  <c r="R22" i="1"/>
  <c r="Q22" i="1"/>
  <c r="I17" i="1"/>
  <c r="R17" i="1"/>
  <c r="R26" i="1" s="1"/>
  <c r="Q17" i="1"/>
  <c r="Q26" i="1"/>
  <c r="J17" i="1"/>
  <c r="J51" i="1"/>
  <c r="R46" i="1" l="1"/>
  <c r="R51" i="1" s="1"/>
  <c r="Q50" i="1" s="1"/>
  <c r="Q43" i="1"/>
  <c r="Q46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<sst xmlns="http://schemas.openxmlformats.org/spreadsheetml/2006/main" count="69" uniqueCount="60">
  <si>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</si>
  <si>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</si>
  <si>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</si>
  <si>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</si>
  <si>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</si>
  <si>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</si>
  <si>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</si>
  <si>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</si>
  <si>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</si>
  <si>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</si>
  <si>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</si>
  <si>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</si>
  <si>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</si>
  <si>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</si>
  <si>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</si>
  <si>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</si>
  <si>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</si>
  <si>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</si>
  <si>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</si>
  <si>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</si>
  <si>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</si>
  <si>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</si>
  <si>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</si>
  <si>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</si>
  <si>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</si>
  <si>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</si>
  <si>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</si>
  <si>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</si>
  <si>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</si>
  <si>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</si>
  <si>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</si>
  <si>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</si>
  <si>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</si>
  <si>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</si>
  <si>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</si>
  <si>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</si>
  <si>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</si>
  <si>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</si>
  <si>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</si>
  <si>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</si>
  <si>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</si>
  <si>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</si>
  <si>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</si>
  <si>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</si>
  <si>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</si>
  <si>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</si>
  <si>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</si>
  <si>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</si>
  <si>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</si>
  <si>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</si>
  <si>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</si>
  <si>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</si>
  <si>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</si>
  <si>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</si>
  <si>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</si>
  <si>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</si>
  <si>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Director Administrativo</t>
  </si>
  <si>
    <t>L. en D. Ulises Gómez de la Rosa</t>
  </si>
  <si>
    <t>L. en D. Cesar Roberto Mariscal Eichner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</si>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</sst>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83408072.299999997</v>
      </c>
      <c r="J17" s="27">
        <f>SUM(J18:J28)</f>
        <v>84616760.889999986</v>
      </c>
      <c r="K17" s="24"/>
      <c r="L17" s="24"/>
      <c r="M17" s="68" t="s">
        <v>4</v>
      </c>
      <c r="N17" s="68"/>
      <c r="O17" s="68"/>
      <c r="P17" s="68"/>
      <c r="Q17" s="27">
        <f>ROUND(SUM(Q18:Q20),2)</f>
        <v>0</v>
      </c>
      <c r="R17" s="27">
        <f>ROUND(SUM(R18:R20),2)</f>
        <v>61250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0</v>
      </c>
      <c r="R19" s="62">
        <v>61250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0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0</v>
      </c>
      <c r="R22" s="27">
        <f>ROUND(SUM(R23:R25),2)</f>
        <v>9869720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14188190.189999999</v>
      </c>
      <c r="J24" s="62">
        <v>13893940.18</v>
      </c>
      <c r="K24" s="24"/>
      <c r="L24" s="24"/>
      <c r="M24" s="21"/>
      <c r="N24" s="70" t="s">
        <v>8</v>
      </c>
      <c r="O24" s="70"/>
      <c r="P24" s="70"/>
      <c r="Q24" s="62">
        <v>0</v>
      </c>
      <c r="R24" s="62">
        <v>9869720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0</v>
      </c>
      <c r="R25" s="62">
        <v>0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0</v>
      </c>
      <c r="R26" s="27">
        <f>ROUND(R17-R22,2)</f>
        <v>-9808470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69219882.109999999</v>
      </c>
      <c r="J27" s="62">
        <v>67302571.709999993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0</v>
      </c>
      <c r="J28" s="62">
        <v>3420249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85176167.629999995</v>
      </c>
      <c r="J30" s="27">
        <f>+J31+J32+J33+J35+J36+J37+J38+J39+J40+J41+J42+J43+J45+J46+J47+J49</f>
        <v>80530017.840000004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70441913.310000002</v>
      </c>
      <c r="J31" s="62">
        <v>67413010.480000004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9896494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3983836.85</v>
      </c>
      <c r="J32" s="62">
        <v>3578452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9896494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7899261.7000000002</v>
      </c>
      <c r="J33" s="62">
        <v>6849138.3600000003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9896494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99274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1532967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99274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1318188.77</v>
      </c>
      <c r="J39" s="62">
        <v>579678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99274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0</v>
      </c>
      <c r="R43" s="27">
        <f>ROUND(R31-R37,2)</f>
        <v>9797220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-1768095.33</v>
      </c>
      <c r="R46" s="36">
        <f>ROUND(J51+R26+R43,2)</f>
        <v>4075493.05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0</v>
      </c>
      <c r="J49" s="62">
        <v>2109739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4746424.05</v>
      </c>
      <c r="R50" s="62">
        <v>670931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-1768095.33</v>
      </c>
      <c r="J51" s="36">
        <f>J17-J30</f>
        <v>4086743.0499999821</v>
      </c>
      <c r="K51" s="41"/>
      <c r="L51" s="71" t="s">
        <v>49</v>
      </c>
      <c r="M51" s="71"/>
      <c r="N51" s="71"/>
      <c r="O51" s="71"/>
      <c r="P51" s="71"/>
      <c r="Q51" s="37">
        <v>1742508.75</v>
      </c>
      <c r="R51" s="36">
        <f>+R46+R50</f>
        <v>4746424.05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Rebolledo Aguilar, Dulce María</cp:lastModifiedBy>
  <dcterms:created xsi:type="dcterms:W3CDTF">2017-12-14T16:44:24Z</dcterms:created>
  <dcterms:modified xsi:type="dcterms:W3CDTF">2018-02-28T16:28:45Z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