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7 ICATEQ                                 X\"/>
    </mc:Choice>
  </mc:AlternateContent>
  <bookViews>
    <workbookView xWindow="0" yWindow="0" windowWidth="20490" windowHeight="7530"/>
  </bookViews>
  <sheets>
    <sheet name="ESFD" sheetId="1" r:id="rId1"/>
  </sheets>
  <definedNames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ESFD!$B$113</definedName>
    <definedName name="lblCE">ESFD!$F$113</definedName>
    <definedName name="lblNA">ESFD!$B$112</definedName>
    <definedName name="lblNE">ESFD!$F$112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G30" i="1"/>
  <c r="H26" i="1"/>
  <c r="G26" i="1"/>
  <c r="D24" i="1"/>
  <c r="C24" i="1"/>
  <c r="H16" i="1"/>
  <c r="G16" i="1"/>
  <c r="G54" i="1"/>
  <c r="D16" i="1"/>
  <c r="C16" i="1"/>
  <c r="C54" i="1"/>
  <c r="C82" i="1"/>
  <c r="G79" i="1"/>
  <c r="H54" i="1"/>
  <c r="H79" i="1"/>
  <c r="D54" i="1"/>
  <c r="D82" i="1"/>
  <c r="H102" i="1"/>
  <c r="G102" i="1"/>
  <c r="H104" i="1"/>
  <c r="G104" i="1"/>
</calcChain>
</file>

<file path=xl/sharedStrings.xml><?xml version="1.0" encoding="utf-8"?>
<sst xmlns="http://schemas.openxmlformats.org/spreadsheetml/2006/main" count="141" uniqueCount="128">
  <si>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</si>
  <si>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</si>
  <si>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</si>
  <si>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</si>
  <si>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</si>
  <si>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</si>
  <si>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</si>
  <si>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</si>
  <si>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</si>
  <si>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</si>
  <si>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</si>
  <si>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</si>
  <si>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</si>
  <si>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</si>
  <si>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</si>
  <si>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</si>
  <si>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</si>
  <si>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</si>
  <si>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</si>
  <si>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</si>
  <si>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</si>
  <si>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</si>
  <si>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</si>
  <si>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</si>
  <si>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</si>
  <si>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</si>
  <si>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</si>
  <si>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</si>
  <si>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</si>
  <si>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</si>
  <si>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</si>
  <si>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</si>
  <si>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</si>
  <si>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</si>
  <si>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</si>
  <si>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</si>
  <si>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</si>
  <si>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</si>
  <si>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</si>
  <si>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</si>
  <si>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</si>
  <si>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</si>
  <si>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</si>
  <si>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</si>
  <si>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</si>
  <si>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</si>
  <si>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</si>
  <si>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</si>
  <si>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</si>
  <si>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</si>
  <si>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</si>
  <si>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</si>
  <si>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</si>
  <si>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</si>
  <si>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</si>
  <si>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</si>
  <si>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</si>
  <si>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</si>
  <si>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</si>
  <si>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</si>
  <si>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</si>
  <si>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</si>
  <si>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</si>
  <si>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</si>
  <si>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</si>
  <si>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</si>
  <si>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</si>
  <si>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</si>
  <si>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</si>
  <si>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</si>
  <si>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</si>
  <si>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</si>
  <si>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</si>
  <si>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</si>
  <si>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</si>
  <si>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</si>
  <si>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</si>
  <si>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</si>
  <si>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</si>
  <si>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</si>
  <si>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</si>
  <si>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</si>
  <si>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</si>
  <si>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</si>
  <si>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</si>
  <si>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</si>
  <si>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</si>
  <si>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</si>
  <si>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</si>
  <si>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</si>
  <si>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</si>
  <si>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</si>
  <si>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</si>
  <si>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</si>
  <si>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</si>
  <si>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</si>
  <si>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</si>
  <si>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</si>
  <si>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</si>
  <si>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</si>
  <si>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</si>
  <si>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</si>
  <si>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</si>
  <si>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</si>
  <si>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</si>
  <si>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</si>
  <si>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</si>
  <si>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</si>
  <si>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</si>
  <si>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</si>
  <si>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</si>
  <si>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</si>
  <si>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</si>
  <si>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</si>
  <si>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</si>
  <si>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</si>
  <si>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</si>
  <si>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</si>
  <si>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</si>
  <si>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</si>
  <si>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</si>
  <si>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</si>
  <si>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</si>
  <si>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</si>
  <si>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</si>
  <si>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</si>
  <si>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</si>
  <si>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Instituto de Capacitación para el Trabajo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</si>
</sst>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_ ;[Red]\-#,##0.00\ 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5" fontId="5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/>
    </xf>
    <xf numFmtId="165" fontId="2" fillId="2" borderId="5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wrapText="1"/>
    </xf>
    <xf numFmtId="165" fontId="3" fillId="2" borderId="0" xfId="2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</xf>
    <xf numFmtId="165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5" fontId="2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165" fontId="2" fillId="2" borderId="0" xfId="0" applyNumberFormat="1" applyFont="1" applyFill="1" applyAlignment="1" applyProtection="1"/>
    <xf numFmtId="165" fontId="3" fillId="3" borderId="1" xfId="0" applyNumberFormat="1" applyFont="1" applyFill="1" applyBorder="1" applyAlignment="1" applyProtection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wrapText="1"/>
    </xf>
    <xf numFmtId="165" fontId="3" fillId="3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Protection="1"/>
    <xf numFmtId="165" fontId="3" fillId="2" borderId="4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5" fontId="5" fillId="2" borderId="4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3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>
      <alignment wrapText="1"/>
    </xf>
    <xf numFmtId="165" fontId="2" fillId="2" borderId="5" xfId="0" applyNumberFormat="1" applyFont="1" applyFill="1" applyBorder="1" applyAlignment="1" applyProtection="1"/>
    <xf numFmtId="0" fontId="2" fillId="0" borderId="0" xfId="0" applyFont="1" applyAlignment="1"/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/>
    <xf numFmtId="166" fontId="2" fillId="2" borderId="5" xfId="0" applyNumberFormat="1" applyFont="1" applyFill="1" applyBorder="1" applyAlignment="1" applyProtection="1"/>
    <xf numFmtId="166" fontId="2" fillId="2" borderId="7" xfId="0" applyNumberFormat="1" applyFont="1" applyFill="1" applyBorder="1" applyAlignment="1" applyProtection="1">
      <alignment vertical="center"/>
    </xf>
    <xf numFmtId="166" fontId="2" fillId="2" borderId="8" xfId="0" applyNumberFormat="1" applyFont="1" applyFill="1" applyBorder="1" applyProtection="1"/>
    <xf numFmtId="166" fontId="2" fillId="2" borderId="9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vertical="top"/>
    </xf>
    <xf numFmtId="43" fontId="6" fillId="2" borderId="0" xfId="2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165" fontId="3" fillId="2" borderId="8" xfId="0" applyNumberFormat="1" applyFont="1" applyFill="1" applyBorder="1" applyAlignment="1" applyProtection="1">
      <alignment vertical="center" wrapText="1"/>
    </xf>
    <xf numFmtId="165" fontId="3" fillId="2" borderId="8" xfId="0" applyNumberFormat="1" applyFont="1" applyFill="1" applyBorder="1" applyAlignment="1" applyProtection="1">
      <alignment vertical="center"/>
    </xf>
    <xf numFmtId="165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7"/>
  <sheetViews>
    <sheetView showGridLines="0" tabSelected="1" view="pageBreakPreview" topLeftCell="A86" zoomScale="80" zoomScaleNormal="10" zoomScaleSheetLayoutView="80" workbookViewId="0">
      <selection activeCell="G92" sqref="G92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6"/>
      <c r="C2" s="76"/>
      <c r="D2" s="76"/>
      <c r="E2" s="76"/>
      <c r="F2" s="76"/>
      <c r="G2" s="76"/>
      <c r="H2" s="76"/>
      <c r="I2" s="4"/>
      <c r="J2" s="4"/>
      <c r="K2" s="4"/>
      <c r="L2" s="4"/>
    </row>
    <row r="3" spans="1:12" s="3" customFormat="1" x14ac:dyDescent="0.2">
      <c r="A3" s="1"/>
      <c r="B3" s="76" t="s">
        <v>122</v>
      </c>
      <c r="C3" s="76"/>
      <c r="D3" s="76"/>
      <c r="E3" s="76"/>
      <c r="F3" s="76"/>
      <c r="G3" s="76"/>
      <c r="H3" s="76"/>
      <c r="I3" s="4"/>
      <c r="J3" s="4"/>
      <c r="K3" s="4"/>
      <c r="L3" s="4"/>
    </row>
    <row r="4" spans="1:12" s="3" customFormat="1" x14ac:dyDescent="0.2">
      <c r="A4" s="1"/>
      <c r="B4" s="76" t="s">
        <v>123</v>
      </c>
      <c r="C4" s="76"/>
      <c r="D4" s="76"/>
      <c r="E4" s="76"/>
      <c r="F4" s="76"/>
      <c r="G4" s="76"/>
      <c r="H4" s="76"/>
      <c r="I4" s="4"/>
      <c r="J4" s="4"/>
      <c r="K4" s="4"/>
      <c r="L4" s="4"/>
    </row>
    <row r="5" spans="1:12" s="3" customFormat="1" x14ac:dyDescent="0.25">
      <c r="A5" s="1"/>
      <c r="B5" s="77" t="s">
        <v>126</v>
      </c>
      <c r="C5" s="77"/>
      <c r="D5" s="77"/>
      <c r="E5" s="77"/>
      <c r="F5" s="77"/>
      <c r="G5" s="77"/>
      <c r="H5" s="77"/>
      <c r="I5" s="1"/>
    </row>
    <row r="6" spans="1:12" s="3" customFormat="1" x14ac:dyDescent="0.25">
      <c r="A6" s="1"/>
      <c r="B6" s="77" t="s">
        <v>124</v>
      </c>
      <c r="C6" s="77"/>
      <c r="D6" s="77"/>
      <c r="E6" s="77"/>
      <c r="F6" s="77"/>
      <c r="G6" s="77"/>
      <c r="H6" s="77"/>
      <c r="I6" s="1"/>
    </row>
    <row r="7" spans="1:12" s="3" customFormat="1" x14ac:dyDescent="0.25">
      <c r="A7" s="1"/>
      <c r="B7" s="77" t="s">
        <v>0</v>
      </c>
      <c r="C7" s="77"/>
      <c r="D7" s="77"/>
      <c r="E7" s="77"/>
      <c r="F7" s="77"/>
      <c r="G7" s="77"/>
      <c r="H7" s="77"/>
      <c r="I7" s="1"/>
    </row>
    <row r="8" spans="1:12" s="3" customFormat="1" x14ac:dyDescent="0.25">
      <c r="A8" s="1"/>
      <c r="B8" s="77" t="s">
        <v>127</v>
      </c>
      <c r="C8" s="77"/>
      <c r="D8" s="77"/>
      <c r="E8" s="77"/>
      <c r="F8" s="77"/>
      <c r="G8" s="77"/>
      <c r="H8" s="77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125</v>
      </c>
      <c r="D10" s="10" t="s">
        <v>2</v>
      </c>
      <c r="E10" s="11"/>
      <c r="F10" s="12" t="s">
        <v>1</v>
      </c>
      <c r="G10" s="10" t="s">
        <v>125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1742508.75</v>
      </c>
      <c r="D16" s="28">
        <f>SUM(D17:D23)</f>
        <v>4746424.3200000003</v>
      </c>
      <c r="E16" s="28"/>
      <c r="F16" s="29" t="s">
        <v>8</v>
      </c>
      <c r="G16" s="29">
        <f>SUM(G17:G25)</f>
        <v>2121485.2999999998</v>
      </c>
      <c r="H16" s="30">
        <f>SUM(H17:H25)</f>
        <v>1751366.04</v>
      </c>
    </row>
    <row r="17" spans="2:8" s="5" customFormat="1" ht="15" x14ac:dyDescent="0.25">
      <c r="B17" s="31" t="s">
        <v>9</v>
      </c>
      <c r="C17" s="75">
        <v>0</v>
      </c>
      <c r="D17" s="75">
        <v>583.95000000000005</v>
      </c>
      <c r="E17" s="32"/>
      <c r="F17" s="32" t="s">
        <v>10</v>
      </c>
      <c r="G17" s="75">
        <v>0</v>
      </c>
      <c r="H17" s="75">
        <v>0</v>
      </c>
    </row>
    <row r="18" spans="2:8" s="5" customFormat="1" ht="15" x14ac:dyDescent="0.25">
      <c r="B18" s="31" t="s">
        <v>11</v>
      </c>
      <c r="C18" s="75">
        <v>1742508.75</v>
      </c>
      <c r="D18" s="75">
        <v>1081066.6299999999</v>
      </c>
      <c r="E18" s="32"/>
      <c r="F18" s="32" t="s">
        <v>12</v>
      </c>
      <c r="G18" s="75">
        <v>148832.64000000001</v>
      </c>
      <c r="H18" s="75">
        <v>20476.080000000002</v>
      </c>
    </row>
    <row r="19" spans="2:8" s="5" customFormat="1" ht="15" x14ac:dyDescent="0.25">
      <c r="B19" s="31" t="s">
        <v>13</v>
      </c>
      <c r="C19" s="75">
        <v>0</v>
      </c>
      <c r="D19" s="75">
        <v>0</v>
      </c>
      <c r="E19" s="32"/>
      <c r="F19" s="32" t="s">
        <v>14</v>
      </c>
      <c r="G19" s="75">
        <v>0</v>
      </c>
      <c r="H19" s="75">
        <v>0</v>
      </c>
    </row>
    <row r="20" spans="2:8" s="5" customFormat="1" ht="15" x14ac:dyDescent="0.25">
      <c r="B20" s="31" t="s">
        <v>15</v>
      </c>
      <c r="C20" s="75">
        <v>0</v>
      </c>
      <c r="D20" s="75">
        <v>3664773.74</v>
      </c>
      <c r="E20" s="32"/>
      <c r="F20" s="32" t="s">
        <v>16</v>
      </c>
      <c r="G20" s="75">
        <v>0</v>
      </c>
      <c r="H20" s="75">
        <v>0</v>
      </c>
    </row>
    <row r="21" spans="2:8" s="5" customFormat="1" ht="15" x14ac:dyDescent="0.25">
      <c r="B21" s="34" t="s">
        <v>17</v>
      </c>
      <c r="C21" s="75">
        <v>0</v>
      </c>
      <c r="D21" s="75">
        <v>0</v>
      </c>
      <c r="E21" s="32"/>
      <c r="F21" s="32" t="s">
        <v>18</v>
      </c>
      <c r="G21" s="75">
        <v>0</v>
      </c>
      <c r="H21" s="75">
        <v>0</v>
      </c>
    </row>
    <row r="22" spans="2:8" s="5" customFormat="1" ht="15" x14ac:dyDescent="0.25">
      <c r="B22" s="31" t="s">
        <v>19</v>
      </c>
      <c r="C22" s="75">
        <v>0</v>
      </c>
      <c r="D22" s="75">
        <v>0</v>
      </c>
      <c r="E22" s="32"/>
      <c r="F22" s="32" t="s">
        <v>20</v>
      </c>
      <c r="G22" s="75">
        <v>0</v>
      </c>
      <c r="H22" s="75">
        <v>0</v>
      </c>
    </row>
    <row r="23" spans="2:8" s="5" customFormat="1" ht="15" x14ac:dyDescent="0.25">
      <c r="B23" s="31" t="s">
        <v>21</v>
      </c>
      <c r="C23" s="75">
        <v>0</v>
      </c>
      <c r="D23" s="75">
        <v>0</v>
      </c>
      <c r="E23" s="32"/>
      <c r="F23" s="32" t="s">
        <v>22</v>
      </c>
      <c r="G23" s="75">
        <v>1846275.05</v>
      </c>
      <c r="H23" s="75">
        <v>1730889.96</v>
      </c>
    </row>
    <row r="24" spans="2:8" s="5" customFormat="1" ht="15" x14ac:dyDescent="0.25">
      <c r="B24" s="27" t="s">
        <v>23</v>
      </c>
      <c r="C24" s="28">
        <f>SUM(C25:C31)</f>
        <v>3239865.66</v>
      </c>
      <c r="D24" s="28">
        <f>SUM(D25:D31)</f>
        <v>7246795.2800000003</v>
      </c>
      <c r="E24" s="28"/>
      <c r="F24" s="32" t="s">
        <v>24</v>
      </c>
      <c r="G24" s="75">
        <v>0</v>
      </c>
      <c r="H24" s="75">
        <v>0</v>
      </c>
    </row>
    <row r="25" spans="2:8" s="5" customFormat="1" ht="15" x14ac:dyDescent="0.25">
      <c r="B25" s="31" t="s">
        <v>25</v>
      </c>
      <c r="C25" s="75">
        <v>0</v>
      </c>
      <c r="D25" s="75">
        <v>0</v>
      </c>
      <c r="E25" s="32"/>
      <c r="F25" s="32" t="s">
        <v>26</v>
      </c>
      <c r="G25" s="75">
        <v>126377.61</v>
      </c>
      <c r="H25" s="75">
        <v>0</v>
      </c>
    </row>
    <row r="26" spans="2:8" s="5" customFormat="1" ht="15" x14ac:dyDescent="0.25">
      <c r="B26" s="31" t="s">
        <v>27</v>
      </c>
      <c r="C26" s="75">
        <v>291480</v>
      </c>
      <c r="D26" s="75">
        <v>360580</v>
      </c>
      <c r="E26" s="32"/>
      <c r="F26" s="29" t="s">
        <v>28</v>
      </c>
      <c r="G26" s="29">
        <f>SUM(G27:G29)</f>
        <v>7470</v>
      </c>
      <c r="H26" s="30">
        <f>SUM(H27:H29)</f>
        <v>3819884.74</v>
      </c>
    </row>
    <row r="27" spans="2:8" s="5" customFormat="1" ht="15" x14ac:dyDescent="0.25">
      <c r="B27" s="31" t="s">
        <v>29</v>
      </c>
      <c r="C27" s="75">
        <v>2948385.66</v>
      </c>
      <c r="D27" s="75">
        <v>6886215.2800000003</v>
      </c>
      <c r="E27" s="32"/>
      <c r="F27" s="32" t="s">
        <v>30</v>
      </c>
      <c r="G27" s="75">
        <v>0</v>
      </c>
      <c r="H27" s="75">
        <v>3819884.74</v>
      </c>
    </row>
    <row r="28" spans="2:8" s="5" customFormat="1" ht="15" x14ac:dyDescent="0.25">
      <c r="B28" s="31" t="s">
        <v>31</v>
      </c>
      <c r="C28" s="75">
        <v>0</v>
      </c>
      <c r="D28" s="75">
        <v>0</v>
      </c>
      <c r="E28" s="32"/>
      <c r="F28" s="32" t="s">
        <v>32</v>
      </c>
      <c r="G28" s="75">
        <v>0</v>
      </c>
      <c r="H28" s="75">
        <v>0</v>
      </c>
    </row>
    <row r="29" spans="2:8" s="5" customFormat="1" ht="15" x14ac:dyDescent="0.25">
      <c r="B29" s="31" t="s">
        <v>33</v>
      </c>
      <c r="C29" s="75">
        <v>0</v>
      </c>
      <c r="D29" s="75">
        <v>0</v>
      </c>
      <c r="E29" s="32"/>
      <c r="F29" s="32" t="s">
        <v>34</v>
      </c>
      <c r="G29" s="75">
        <v>7470</v>
      </c>
      <c r="H29" s="75">
        <v>0</v>
      </c>
    </row>
    <row r="30" spans="2:8" s="5" customFormat="1" ht="15" x14ac:dyDescent="0.25">
      <c r="B30" s="31" t="s">
        <v>35</v>
      </c>
      <c r="C30" s="75">
        <v>0</v>
      </c>
      <c r="D30" s="75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75">
        <v>0</v>
      </c>
      <c r="D31" s="75">
        <v>0</v>
      </c>
      <c r="E31" s="32"/>
      <c r="F31" s="32" t="s">
        <v>38</v>
      </c>
      <c r="G31" s="75">
        <v>0</v>
      </c>
      <c r="H31" s="75">
        <v>0</v>
      </c>
    </row>
    <row r="32" spans="2:8" s="5" customFormat="1" ht="15" x14ac:dyDescent="0.25">
      <c r="B32" s="27" t="s">
        <v>39</v>
      </c>
      <c r="C32" s="29">
        <f>SUM(C33:C37)</f>
        <v>69946.34</v>
      </c>
      <c r="D32" s="29">
        <f>SUM(D33:D37)</f>
        <v>49000</v>
      </c>
      <c r="E32" s="29"/>
      <c r="F32" s="32" t="s">
        <v>40</v>
      </c>
      <c r="G32" s="75">
        <v>0</v>
      </c>
      <c r="H32" s="75">
        <v>0</v>
      </c>
    </row>
    <row r="33" spans="2:8" s="5" customFormat="1" ht="24" x14ac:dyDescent="0.25">
      <c r="B33" s="34" t="s">
        <v>41</v>
      </c>
      <c r="C33" s="75">
        <v>69946.34</v>
      </c>
      <c r="D33" s="75">
        <v>49000</v>
      </c>
      <c r="E33" s="32"/>
      <c r="F33" s="29" t="s">
        <v>42</v>
      </c>
      <c r="G33" s="75">
        <v>0</v>
      </c>
      <c r="H33" s="75">
        <v>0</v>
      </c>
    </row>
    <row r="34" spans="2:8" s="5" customFormat="1" ht="15" x14ac:dyDescent="0.25">
      <c r="B34" s="31" t="s">
        <v>43</v>
      </c>
      <c r="C34" s="75">
        <v>0</v>
      </c>
      <c r="D34" s="75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5" x14ac:dyDescent="0.25">
      <c r="B35" s="31" t="s">
        <v>45</v>
      </c>
      <c r="C35" s="75">
        <v>0</v>
      </c>
      <c r="D35" s="75">
        <v>0</v>
      </c>
      <c r="E35" s="32"/>
      <c r="F35" s="32" t="s">
        <v>46</v>
      </c>
      <c r="G35" s="75">
        <v>0</v>
      </c>
      <c r="H35" s="75">
        <v>0</v>
      </c>
    </row>
    <row r="36" spans="2:8" s="5" customFormat="1" ht="15" x14ac:dyDescent="0.25">
      <c r="B36" s="31" t="s">
        <v>47</v>
      </c>
      <c r="C36" s="75">
        <v>0</v>
      </c>
      <c r="D36" s="75">
        <v>0</v>
      </c>
      <c r="E36" s="32"/>
      <c r="F36" s="32" t="s">
        <v>48</v>
      </c>
      <c r="G36" s="75">
        <v>0</v>
      </c>
      <c r="H36" s="75">
        <v>0</v>
      </c>
    </row>
    <row r="37" spans="2:8" s="5" customFormat="1" ht="15" x14ac:dyDescent="0.25">
      <c r="B37" s="31" t="s">
        <v>49</v>
      </c>
      <c r="C37" s="75">
        <v>0</v>
      </c>
      <c r="D37" s="75">
        <v>0</v>
      </c>
      <c r="E37" s="32"/>
      <c r="F37" s="32" t="s">
        <v>50</v>
      </c>
      <c r="G37" s="75">
        <v>0</v>
      </c>
      <c r="H37" s="75">
        <v>0</v>
      </c>
    </row>
    <row r="38" spans="2:8" s="1" customFormat="1" ht="24" x14ac:dyDescent="0.25">
      <c r="B38" s="35" t="s">
        <v>51</v>
      </c>
      <c r="C38" s="36">
        <f>SUM(C39:C43)</f>
        <v>0</v>
      </c>
      <c r="D38" s="36">
        <f>SUM(D39:D43)</f>
        <v>0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5" x14ac:dyDescent="0.25">
      <c r="B39" s="31" t="s">
        <v>53</v>
      </c>
      <c r="C39" s="75">
        <v>0</v>
      </c>
      <c r="D39" s="75">
        <v>0</v>
      </c>
      <c r="E39" s="32"/>
      <c r="F39" s="32" t="s">
        <v>54</v>
      </c>
      <c r="G39" s="75">
        <v>0</v>
      </c>
      <c r="H39" s="75">
        <v>0</v>
      </c>
    </row>
    <row r="40" spans="2:8" s="5" customFormat="1" ht="15" x14ac:dyDescent="0.25">
      <c r="B40" s="31" t="s">
        <v>55</v>
      </c>
      <c r="C40" s="75">
        <v>0</v>
      </c>
      <c r="D40" s="75">
        <v>0</v>
      </c>
      <c r="E40" s="32"/>
      <c r="F40" s="32" t="s">
        <v>56</v>
      </c>
      <c r="G40" s="75">
        <v>0</v>
      </c>
      <c r="H40" s="75">
        <v>0</v>
      </c>
    </row>
    <row r="41" spans="2:8" s="5" customFormat="1" ht="15" x14ac:dyDescent="0.25">
      <c r="B41" s="31" t="s">
        <v>57</v>
      </c>
      <c r="C41" s="75">
        <v>0</v>
      </c>
      <c r="D41" s="75">
        <v>0</v>
      </c>
      <c r="E41" s="32"/>
      <c r="F41" s="32" t="s">
        <v>58</v>
      </c>
      <c r="G41" s="75">
        <v>0</v>
      </c>
      <c r="H41" s="75">
        <v>0</v>
      </c>
    </row>
    <row r="42" spans="2:8" s="5" customFormat="1" ht="15" x14ac:dyDescent="0.25">
      <c r="B42" s="31" t="s">
        <v>59</v>
      </c>
      <c r="C42" s="75">
        <v>0</v>
      </c>
      <c r="D42" s="75">
        <v>0</v>
      </c>
      <c r="E42" s="32"/>
      <c r="F42" s="32" t="s">
        <v>60</v>
      </c>
      <c r="G42" s="75">
        <v>0</v>
      </c>
      <c r="H42" s="75">
        <v>0</v>
      </c>
    </row>
    <row r="43" spans="2:8" s="5" customFormat="1" ht="15" x14ac:dyDescent="0.25">
      <c r="B43" s="31" t="s">
        <v>61</v>
      </c>
      <c r="C43" s="75">
        <v>0</v>
      </c>
      <c r="D43" s="75">
        <v>0</v>
      </c>
      <c r="E43" s="32"/>
      <c r="F43" s="32" t="s">
        <v>62</v>
      </c>
      <c r="G43" s="75">
        <v>0</v>
      </c>
      <c r="H43" s="75">
        <v>0</v>
      </c>
    </row>
    <row r="44" spans="2:8" s="5" customFormat="1" ht="15" x14ac:dyDescent="0.25">
      <c r="B44" s="27" t="s">
        <v>63</v>
      </c>
      <c r="C44" s="75">
        <v>0</v>
      </c>
      <c r="D44" s="75">
        <v>0</v>
      </c>
      <c r="E44" s="36"/>
      <c r="F44" s="32" t="s">
        <v>64</v>
      </c>
      <c r="G44" s="75">
        <v>0</v>
      </c>
      <c r="H44" s="75">
        <v>0</v>
      </c>
    </row>
    <row r="45" spans="2:8" s="5" customFormat="1" x14ac:dyDescent="0.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0</v>
      </c>
      <c r="H45" s="30">
        <f>SUM(H46:H48)</f>
        <v>0</v>
      </c>
    </row>
    <row r="46" spans="2:8" s="5" customFormat="1" ht="24" x14ac:dyDescent="0.25">
      <c r="B46" s="34" t="s">
        <v>67</v>
      </c>
      <c r="C46" s="75">
        <v>0</v>
      </c>
      <c r="D46" s="75">
        <v>0</v>
      </c>
      <c r="E46" s="32"/>
      <c r="F46" s="32" t="s">
        <v>68</v>
      </c>
      <c r="G46" s="75">
        <v>0</v>
      </c>
      <c r="H46" s="75">
        <v>0</v>
      </c>
    </row>
    <row r="47" spans="2:8" s="5" customFormat="1" ht="15" x14ac:dyDescent="0.25">
      <c r="B47" s="31" t="s">
        <v>69</v>
      </c>
      <c r="C47" s="75">
        <v>0</v>
      </c>
      <c r="D47" s="75">
        <v>0</v>
      </c>
      <c r="E47" s="32"/>
      <c r="F47" s="32" t="s">
        <v>70</v>
      </c>
      <c r="G47" s="75">
        <v>0</v>
      </c>
      <c r="H47" s="75">
        <v>0</v>
      </c>
    </row>
    <row r="48" spans="2:8" s="5" customFormat="1" ht="15" x14ac:dyDescent="0.25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75">
        <v>0</v>
      </c>
      <c r="H48" s="75">
        <v>0</v>
      </c>
    </row>
    <row r="49" spans="1:9" s="5" customFormat="1" ht="15" x14ac:dyDescent="0.25">
      <c r="B49" s="31" t="s">
        <v>73</v>
      </c>
      <c r="C49" s="75">
        <v>0</v>
      </c>
      <c r="D49" s="75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1:9" s="5" customFormat="1" ht="15" x14ac:dyDescent="0.25">
      <c r="B50" s="31" t="s">
        <v>75</v>
      </c>
      <c r="C50" s="75">
        <v>0</v>
      </c>
      <c r="D50" s="75">
        <v>0</v>
      </c>
      <c r="E50" s="32"/>
      <c r="F50" s="32" t="s">
        <v>76</v>
      </c>
      <c r="G50" s="75">
        <v>0</v>
      </c>
      <c r="H50" s="75">
        <v>0</v>
      </c>
    </row>
    <row r="51" spans="1:9" s="5" customFormat="1" ht="24" x14ac:dyDescent="0.25">
      <c r="B51" s="34" t="s">
        <v>77</v>
      </c>
      <c r="C51" s="75">
        <v>0</v>
      </c>
      <c r="D51" s="75">
        <v>0</v>
      </c>
      <c r="E51" s="32"/>
      <c r="F51" s="32" t="s">
        <v>78</v>
      </c>
      <c r="G51" s="75">
        <v>0</v>
      </c>
      <c r="H51" s="75">
        <v>0</v>
      </c>
    </row>
    <row r="52" spans="1:9" s="5" customFormat="1" ht="15" x14ac:dyDescent="0.25">
      <c r="B52" s="31" t="s">
        <v>79</v>
      </c>
      <c r="C52" s="75">
        <v>0</v>
      </c>
      <c r="D52" s="75">
        <v>0</v>
      </c>
      <c r="E52" s="32"/>
      <c r="F52" s="32" t="s">
        <v>80</v>
      </c>
      <c r="G52" s="75">
        <v>0</v>
      </c>
      <c r="H52" s="75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71" t="s">
        <v>82</v>
      </c>
      <c r="C54" s="72">
        <f>+C16+C24+C32+C38++C44+C45+C48</f>
        <v>5052320.75</v>
      </c>
      <c r="D54" s="72">
        <f>+D16+D24+D32+D38++D44+D45+D48</f>
        <v>12042219.600000001</v>
      </c>
      <c r="E54" s="72"/>
      <c r="F54" s="73" t="s">
        <v>83</v>
      </c>
      <c r="G54" s="72">
        <f>+G16+G26+G30+G33++G34+G38+G45+G49</f>
        <v>2128955.2999999998</v>
      </c>
      <c r="H54" s="74">
        <f>+H16+H26+H30+H33++H34+H38+H45+H49</f>
        <v>5571250.7800000003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6"/>
      <c r="C58" s="76"/>
      <c r="D58" s="76"/>
      <c r="E58" s="76"/>
      <c r="F58" s="76"/>
      <c r="G58" s="76"/>
      <c r="H58" s="76"/>
    </row>
    <row r="59" spans="1:9" ht="11.25" customHeight="1" x14ac:dyDescent="0.2">
      <c r="B59" s="76" t="s">
        <v>122</v>
      </c>
      <c r="C59" s="76"/>
      <c r="D59" s="76"/>
      <c r="E59" s="76"/>
      <c r="F59" s="76"/>
      <c r="G59" s="76"/>
      <c r="H59" s="76"/>
    </row>
    <row r="60" spans="1:9" ht="11.25" customHeight="1" x14ac:dyDescent="0.2">
      <c r="B60" s="76" t="s">
        <v>123</v>
      </c>
      <c r="C60" s="76"/>
      <c r="D60" s="76"/>
      <c r="E60" s="76"/>
      <c r="F60" s="76"/>
      <c r="G60" s="76"/>
      <c r="H60" s="76"/>
    </row>
    <row r="61" spans="1:9" ht="11.25" customHeight="1" x14ac:dyDescent="0.2">
      <c r="B61" s="77" t="s">
        <v>126</v>
      </c>
      <c r="C61" s="77"/>
      <c r="D61" s="77"/>
      <c r="E61" s="77"/>
      <c r="F61" s="77"/>
      <c r="G61" s="77"/>
      <c r="H61" s="77"/>
    </row>
    <row r="62" spans="1:9" ht="11.25" customHeight="1" x14ac:dyDescent="0.2">
      <c r="B62" s="77" t="s">
        <v>124</v>
      </c>
      <c r="C62" s="77"/>
      <c r="D62" s="77"/>
      <c r="E62" s="77"/>
      <c r="F62" s="77"/>
      <c r="G62" s="77"/>
      <c r="H62" s="77"/>
    </row>
    <row r="63" spans="1:9" ht="11.25" customHeight="1" x14ac:dyDescent="0.2">
      <c r="B63" s="81" t="s">
        <v>81</v>
      </c>
      <c r="C63" s="81"/>
      <c r="D63" s="81"/>
      <c r="E63" s="81"/>
      <c r="F63" s="81"/>
      <c r="G63" s="81"/>
      <c r="H63" s="81"/>
    </row>
    <row r="64" spans="1:9" x14ac:dyDescent="0.2">
      <c r="B64" s="81" t="str">
        <f>B8</f>
        <v>Instituto de Capacitación para el Trabajo del Estado de Querétaro</v>
      </c>
      <c r="C64" s="81"/>
      <c r="D64" s="81"/>
      <c r="E64" s="81"/>
      <c r="F64" s="81"/>
      <c r="G64" s="81"/>
      <c r="H64" s="81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125</v>
      </c>
      <c r="D66" s="10" t="s">
        <v>2</v>
      </c>
      <c r="E66" s="44"/>
      <c r="F66" s="45" t="s">
        <v>1</v>
      </c>
      <c r="G66" s="10" t="s">
        <v>125</v>
      </c>
      <c r="H66" s="1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75">
        <v>0</v>
      </c>
      <c r="D70" s="75">
        <v>0</v>
      </c>
      <c r="E70" s="36"/>
      <c r="F70" s="29" t="s">
        <v>87</v>
      </c>
      <c r="G70" s="75">
        <v>0</v>
      </c>
      <c r="H70" s="75">
        <v>0</v>
      </c>
    </row>
    <row r="71" spans="2:12" s="50" customFormat="1" ht="15" x14ac:dyDescent="0.25">
      <c r="B71" s="48" t="s">
        <v>88</v>
      </c>
      <c r="C71" s="75">
        <v>0</v>
      </c>
      <c r="D71" s="75">
        <v>0</v>
      </c>
      <c r="E71" s="36"/>
      <c r="F71" s="53" t="s">
        <v>89</v>
      </c>
      <c r="G71" s="75">
        <v>0</v>
      </c>
      <c r="H71" s="75">
        <v>0</v>
      </c>
    </row>
    <row r="72" spans="2:12" s="50" customFormat="1" ht="15" x14ac:dyDescent="0.25">
      <c r="B72" s="27" t="s">
        <v>90</v>
      </c>
      <c r="C72" s="75">
        <v>25043609.949999999</v>
      </c>
      <c r="D72" s="75">
        <v>25043609.949999999</v>
      </c>
      <c r="E72" s="36"/>
      <c r="F72" s="29" t="s">
        <v>91</v>
      </c>
      <c r="G72" s="75">
        <v>0</v>
      </c>
      <c r="H72" s="75">
        <v>0</v>
      </c>
    </row>
    <row r="73" spans="2:12" s="50" customFormat="1" ht="15" x14ac:dyDescent="0.25">
      <c r="B73" s="48" t="s">
        <v>92</v>
      </c>
      <c r="C73" s="75">
        <v>45404747.189999998</v>
      </c>
      <c r="D73" s="75">
        <v>45404746.969999999</v>
      </c>
      <c r="E73" s="36"/>
      <c r="F73" s="53" t="s">
        <v>93</v>
      </c>
      <c r="G73" s="75">
        <v>0</v>
      </c>
      <c r="H73" s="75">
        <v>0</v>
      </c>
    </row>
    <row r="74" spans="2:12" s="50" customFormat="1" ht="15" x14ac:dyDescent="0.25">
      <c r="B74" s="48" t="s">
        <v>94</v>
      </c>
      <c r="C74" s="75">
        <v>0</v>
      </c>
      <c r="D74" s="75">
        <v>0</v>
      </c>
      <c r="E74" s="36"/>
      <c r="F74" s="53" t="s">
        <v>95</v>
      </c>
      <c r="G74" s="75">
        <v>0</v>
      </c>
      <c r="H74" s="75">
        <v>0</v>
      </c>
    </row>
    <row r="75" spans="2:12" s="50" customFormat="1" ht="15" x14ac:dyDescent="0.25">
      <c r="B75" s="48" t="s">
        <v>96</v>
      </c>
      <c r="C75" s="75">
        <v>-11317636.25</v>
      </c>
      <c r="D75" s="75">
        <v>-8697193.4000000004</v>
      </c>
      <c r="E75" s="36"/>
      <c r="F75" s="53" t="s">
        <v>97</v>
      </c>
      <c r="G75" s="75">
        <v>0</v>
      </c>
      <c r="H75" s="75">
        <v>0</v>
      </c>
    </row>
    <row r="76" spans="2:12" s="50" customFormat="1" ht="15" x14ac:dyDescent="0.25">
      <c r="B76" s="48" t="s">
        <v>98</v>
      </c>
      <c r="C76" s="75">
        <v>56981</v>
      </c>
      <c r="D76" s="75">
        <v>56981</v>
      </c>
      <c r="E76" s="36"/>
      <c r="F76" s="54"/>
      <c r="G76" s="36"/>
      <c r="H76" s="37"/>
    </row>
    <row r="77" spans="2:12" s="50" customFormat="1" ht="15" x14ac:dyDescent="0.25">
      <c r="B77" s="35" t="s">
        <v>99</v>
      </c>
      <c r="C77" s="75">
        <v>0</v>
      </c>
      <c r="D77" s="75">
        <v>0</v>
      </c>
      <c r="E77" s="36"/>
      <c r="F77" s="49" t="s">
        <v>100</v>
      </c>
      <c r="G77" s="36">
        <f>SUM(G70:G75)</f>
        <v>0</v>
      </c>
      <c r="H77" s="37">
        <f>SUM(H70:H75)</f>
        <v>0</v>
      </c>
    </row>
    <row r="78" spans="2:12" s="50" customFormat="1" ht="15" x14ac:dyDescent="0.25">
      <c r="B78" s="48" t="s">
        <v>101</v>
      </c>
      <c r="C78" s="75">
        <v>0</v>
      </c>
      <c r="D78" s="75">
        <v>0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2128955.2999999998</v>
      </c>
      <c r="H79" s="37">
        <f>+H54+H77</f>
        <v>5571250.7800000003</v>
      </c>
    </row>
    <row r="80" spans="2:12" s="50" customFormat="1" x14ac:dyDescent="0.2">
      <c r="B80" s="48" t="s">
        <v>103</v>
      </c>
      <c r="C80" s="36">
        <f>SUM(C70:C78)</f>
        <v>59187701.890000001</v>
      </c>
      <c r="D80" s="36">
        <f>SUM(D70:D78)</f>
        <v>61808144.520000003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64240022.640000001</v>
      </c>
      <c r="D82" s="36">
        <f>+D54+D80</f>
        <v>73850364.120000005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60712507</v>
      </c>
      <c r="H83" s="37">
        <f>SUM(H85:H87)</f>
        <v>60712507.069999993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75">
        <v>0</v>
      </c>
      <c r="H85" s="75">
        <v>35668897.119999997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75">
        <v>0</v>
      </c>
      <c r="H86" s="75">
        <v>25043609.949999999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75">
        <v>60712507</v>
      </c>
      <c r="H87" s="75">
        <v>0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1398560.3399999999</v>
      </c>
      <c r="H89" s="37">
        <f>SUM(H91:H95)</f>
        <v>7566606.2699999996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75">
        <v>-4388538.03</v>
      </c>
      <c r="H91" s="75">
        <v>-802169.54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75">
        <v>5787098.3700000001</v>
      </c>
      <c r="H92" s="75">
        <v>8368775.8099999996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75">
        <v>0</v>
      </c>
      <c r="H93" s="75">
        <v>0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75">
        <v>0</v>
      </c>
      <c r="H94" s="75">
        <v>0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75">
        <v>0</v>
      </c>
      <c r="H95" s="75">
        <v>0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11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11" s="50" customFormat="1" x14ac:dyDescent="0.2">
      <c r="B98" s="31"/>
      <c r="C98" s="54"/>
      <c r="D98" s="54"/>
      <c r="E98" s="54"/>
      <c r="F98" s="49"/>
      <c r="G98" s="36"/>
      <c r="H98" s="37"/>
    </row>
    <row r="99" spans="1:11" s="50" customFormat="1" ht="15" x14ac:dyDescent="0.25">
      <c r="B99" s="31"/>
      <c r="C99" s="54"/>
      <c r="D99" s="54"/>
      <c r="E99" s="54"/>
      <c r="F99" s="53" t="s">
        <v>117</v>
      </c>
      <c r="G99" s="75">
        <v>0</v>
      </c>
      <c r="H99" s="75">
        <v>0</v>
      </c>
    </row>
    <row r="100" spans="1:11" s="50" customFormat="1" ht="15" x14ac:dyDescent="0.25">
      <c r="B100" s="31"/>
      <c r="C100" s="54"/>
      <c r="D100" s="54"/>
      <c r="E100" s="54"/>
      <c r="F100" s="53" t="s">
        <v>118</v>
      </c>
      <c r="G100" s="75">
        <v>0</v>
      </c>
      <c r="H100" s="75">
        <v>0</v>
      </c>
    </row>
    <row r="101" spans="1:11" s="50" customFormat="1" x14ac:dyDescent="0.2">
      <c r="B101" s="31"/>
      <c r="C101" s="54"/>
      <c r="D101" s="54"/>
      <c r="E101" s="54"/>
      <c r="F101" s="54"/>
      <c r="G101" s="36"/>
      <c r="H101" s="37"/>
    </row>
    <row r="102" spans="1:11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62111067.340000004</v>
      </c>
      <c r="H102" s="37">
        <f>+H83+H89+H97</f>
        <v>68279113.339999989</v>
      </c>
    </row>
    <row r="103" spans="1:11" s="50" customFormat="1" x14ac:dyDescent="0.2">
      <c r="B103" s="55"/>
      <c r="C103" s="24"/>
      <c r="D103" s="24"/>
      <c r="E103" s="24"/>
      <c r="F103" s="54"/>
      <c r="G103" s="36"/>
      <c r="H103" s="37"/>
    </row>
    <row r="104" spans="1:11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64240022.640000001</v>
      </c>
      <c r="H104" s="37">
        <f>+H79+H102</f>
        <v>73850364.11999999</v>
      </c>
    </row>
    <row r="105" spans="1:11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11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11" x14ac:dyDescent="0.2">
      <c r="B107" s="61"/>
      <c r="C107" s="62"/>
      <c r="D107" s="62"/>
      <c r="E107" s="62"/>
      <c r="F107" s="62"/>
      <c r="G107" s="62"/>
      <c r="H107" s="63"/>
    </row>
    <row r="108" spans="1:11" x14ac:dyDescent="0.2">
      <c r="B108" s="78" t="s">
        <v>121</v>
      </c>
      <c r="C108" s="78"/>
      <c r="D108" s="78"/>
      <c r="E108" s="78"/>
      <c r="F108" s="78"/>
      <c r="G108" s="78"/>
      <c r="H108" s="64"/>
      <c r="I108" s="64"/>
    </row>
    <row r="109" spans="1:11" x14ac:dyDescent="0.2">
      <c r="B109" s="65"/>
      <c r="C109" s="65"/>
      <c r="D109" s="65"/>
      <c r="E109" s="65"/>
      <c r="F109" s="65"/>
      <c r="G109" s="65"/>
      <c r="H109" s="64"/>
      <c r="I109" s="64"/>
    </row>
    <row r="110" spans="1:11" x14ac:dyDescent="0.2">
      <c r="B110" s="65"/>
      <c r="C110" s="65"/>
      <c r="D110" s="65"/>
      <c r="E110" s="65"/>
      <c r="F110" s="65"/>
      <c r="G110" s="65"/>
      <c r="H110" s="64"/>
      <c r="I110" s="64"/>
    </row>
    <row r="111" spans="1:11" x14ac:dyDescent="0.2">
      <c r="B111" s="65"/>
      <c r="C111" s="65"/>
      <c r="D111" s="65"/>
      <c r="E111" s="65"/>
      <c r="F111" s="65"/>
      <c r="G111" s="65"/>
      <c r="H111" s="64"/>
      <c r="I111" s="64"/>
    </row>
    <row r="112" spans="1:11" s="66" customFormat="1" ht="14.1" customHeight="1" x14ac:dyDescent="0.2">
      <c r="B112" s="79"/>
      <c r="C112" s="79"/>
      <c r="F112" s="79"/>
      <c r="G112" s="79"/>
      <c r="J112" s="67"/>
      <c r="K112" s="68"/>
    </row>
    <row r="113" spans="2:11" s="66" customFormat="1" ht="14.1" customHeight="1" x14ac:dyDescent="0.2">
      <c r="B113" s="80"/>
      <c r="C113" s="80"/>
      <c r="F113" s="80"/>
      <c r="G113" s="80"/>
      <c r="J113" s="67"/>
      <c r="K113" s="68"/>
    </row>
    <row r="114" spans="2:11" x14ac:dyDescent="0.2">
      <c r="B114" s="65"/>
      <c r="C114" s="65"/>
      <c r="D114" s="65"/>
      <c r="E114" s="65"/>
      <c r="F114" s="65"/>
      <c r="G114" s="65"/>
      <c r="H114" s="64"/>
      <c r="I114" s="64"/>
    </row>
    <row r="115" spans="2:11" x14ac:dyDescent="0.2">
      <c r="B115" s="64"/>
      <c r="C115" s="69"/>
      <c r="D115" s="68"/>
      <c r="E115" s="68"/>
      <c r="F115" s="16"/>
      <c r="G115" s="70"/>
      <c r="H115" s="68"/>
      <c r="I115" s="68"/>
    </row>
    <row r="116" spans="2:11" x14ac:dyDescent="0.2">
      <c r="B116" s="38"/>
      <c r="C116" s="38"/>
      <c r="D116" s="38"/>
      <c r="E116" s="38"/>
      <c r="F116" s="38"/>
      <c r="G116" s="38"/>
      <c r="H116" s="38"/>
    </row>
    <row r="117" spans="2:11" x14ac:dyDescent="0.2">
      <c r="B117" s="38"/>
      <c r="C117" s="38"/>
      <c r="D117" s="38"/>
      <c r="E117" s="38"/>
      <c r="F117" s="38"/>
      <c r="G117" s="38"/>
      <c r="H117" s="38"/>
    </row>
  </sheetData>
  <sheetProtection selectLockedCells="1"/>
  <mergeCells count="19">
    <mergeCell ref="B108:G108"/>
    <mergeCell ref="B112:C112"/>
    <mergeCell ref="F112:G112"/>
    <mergeCell ref="B113:C113"/>
    <mergeCell ref="F113:G113"/>
    <mergeCell ref="B61:H61"/>
    <mergeCell ref="B62:H62"/>
    <mergeCell ref="B63:H63"/>
    <mergeCell ref="B64:H64"/>
    <mergeCell ref="B59:H59"/>
    <mergeCell ref="B60:H60"/>
    <mergeCell ref="B58:H58"/>
    <mergeCell ref="B2:H2"/>
    <mergeCell ref="B5:H5"/>
    <mergeCell ref="B6:H6"/>
    <mergeCell ref="B7:H7"/>
    <mergeCell ref="B8:H8"/>
    <mergeCell ref="B3:H3"/>
    <mergeCell ref="B4:H4"/>
  </mergeCells>
  <printOptions horizontalCentered="1" verticalCentered="1"/>
  <pageMargins left="0.11811023622047245" right="0.11811023622047245" top="0.35433070866141736" bottom="0.55118110236220474" header="0" footer="0"/>
  <pageSetup scale="3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178</vt:i4>
      </vt:variant>
    </vt:vector>
  </HeadingPairs>
  <TitlesOfParts>
    <vt:vector size="179" baseType="lpstr">
      <vt:lpstr>ESFD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lblCA</vt:lpstr>
      <vt:lpstr>lblCE</vt:lpstr>
      <vt:lpstr>lblNA</vt:lpstr>
      <vt:lpstr>lblNE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2017-12-13T19:26:03Z</dcterms:created>
  <dcterms:modified xsi:type="dcterms:W3CDTF">2018-02-21T15:03:59Z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