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<sst xmlns="http://schemas.openxmlformats.org/spreadsheetml/2006/main" count="71" uniqueCount="39">
  <si>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</si>
  <si>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</si>
  <si>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</si>
  <si>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</si>
  <si>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</si>
  <si>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</si>
  <si>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</si>
  <si>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</si>
  <si>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</si>
  <si>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</si>
  <si>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</si>
  <si>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</si>
  <si>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</si>
  <si>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</si>
  <si>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</si>
  <si>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</si>
  <si>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</si>
  <si>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</si>
  <si>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</si>
  <si>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</si>
  <si>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</si>
  <si>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</si>
  <si>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</si>
  <si>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</si>
  <si>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</si>
  <si>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</si>
  <si>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</si>
  <si>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</si>
  <si>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</si>
  <si>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</si>
  <si>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</si>
  <si>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</si>
  <si>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</si>
  <si>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</si>
  <si>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</si>
  <si>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</si>
  <si>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</si>
  <si>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</si>
  <si>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Patronato de las Fiestas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</si>
</sst>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0</v>
      </c>
      <c r="F18" s="47">
        <v>0</v>
      </c>
      <c r="G18" s="13">
        <f t="shared" si="0"/>
        <v>0</v>
      </c>
      <c r="H18" s="47">
        <v>0</v>
      </c>
      <c r="I18" s="47">
        <v>0</v>
      </c>
      <c r="J18" s="13">
        <f t="shared" si="1"/>
        <v>0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0</v>
      </c>
      <c r="F20" s="47">
        <v>0</v>
      </c>
      <c r="G20" s="13">
        <f t="shared" si="0"/>
        <v>0</v>
      </c>
      <c r="H20" s="47">
        <v>0</v>
      </c>
      <c r="I20" s="47">
        <v>0</v>
      </c>
      <c r="J20" s="13">
        <f t="shared" si="1"/>
        <v>0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0</v>
      </c>
      <c r="G22" s="13">
        <f>+E22+F22</f>
        <v>0</v>
      </c>
      <c r="H22" s="13">
        <f>+H23+H24</f>
        <v>0</v>
      </c>
      <c r="I22" s="13">
        <f>+I23+I24</f>
        <v>0</v>
      </c>
      <c r="J22" s="13">
        <f t="shared" si="1"/>
        <v>0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0</v>
      </c>
      <c r="G23" s="13">
        <f>+E23+F23</f>
        <v>0</v>
      </c>
      <c r="H23" s="47">
        <v>0</v>
      </c>
      <c r="I23" s="47">
        <v>0</v>
      </c>
      <c r="J23" s="13">
        <f t="shared" si="1"/>
        <v>0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500000</v>
      </c>
      <c r="F25" s="47">
        <v>67268.899999999994</v>
      </c>
      <c r="G25" s="13">
        <f>+E25+F25</f>
        <v>567268.9</v>
      </c>
      <c r="H25" s="47">
        <v>567268.9</v>
      </c>
      <c r="I25" s="47">
        <v>567268.9</v>
      </c>
      <c r="J25" s="13">
        <f t="shared" si="1"/>
        <v>67268.900000000023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0</v>
      </c>
      <c r="F26" s="47">
        <v>0</v>
      </c>
      <c r="G26" s="13">
        <f>+E26+F26</f>
        <v>0</v>
      </c>
      <c r="H26" s="47">
        <v>0</v>
      </c>
      <c r="I26" s="47">
        <v>0</v>
      </c>
      <c r="J26" s="13">
        <f t="shared" si="1"/>
        <v>0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11193587</v>
      </c>
      <c r="F27" s="47">
        <v>0</v>
      </c>
      <c r="G27" s="13">
        <f>+E27+F27</f>
        <v>11193587</v>
      </c>
      <c r="H27" s="47">
        <v>11193587</v>
      </c>
      <c r="I27" s="47">
        <v>11193587</v>
      </c>
      <c r="J27" s="13">
        <f t="shared" si="1"/>
        <v>0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11693587</v>
      </c>
      <c r="F30" s="24">
        <f t="shared" si="2"/>
        <v>67268.899999999994</v>
      </c>
      <c r="G30" s="24">
        <f t="shared" si="2"/>
        <v>11760855.9</v>
      </c>
      <c r="H30" s="24">
        <f t="shared" si="2"/>
        <v>11760855.9</v>
      </c>
      <c r="I30" s="24">
        <f t="shared" si="2"/>
        <v>11760855.9</v>
      </c>
      <c r="J30" s="56">
        <f t="shared" si="2"/>
        <v>67268.900000000023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0</v>
      </c>
      <c r="G44" s="29">
        <f t="shared" si="4"/>
        <v>0</v>
      </c>
      <c r="H44" s="29">
        <f>+H45+H46</f>
        <v>0</v>
      </c>
      <c r="I44" s="29">
        <f>+I45+I46</f>
        <v>0</v>
      </c>
      <c r="J44" s="29">
        <f t="shared" si="5"/>
        <v>0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0</v>
      </c>
      <c r="G45" s="29">
        <f t="shared" si="4"/>
        <v>0</v>
      </c>
      <c r="H45" s="29">
        <f>H23</f>
        <v>0</v>
      </c>
      <c r="I45" s="29">
        <f>I23</f>
        <v>0</v>
      </c>
      <c r="J45" s="29">
        <f t="shared" si="5"/>
        <v>0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0</v>
      </c>
      <c r="F48" s="47">
        <v>0</v>
      </c>
      <c r="G48" s="32">
        <f t="shared" si="4"/>
        <v>0</v>
      </c>
      <c r="H48" s="47">
        <v>0</v>
      </c>
      <c r="I48" s="47">
        <v>0</v>
      </c>
      <c r="J48" s="29">
        <f t="shared" si="5"/>
        <v>0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500000</v>
      </c>
      <c r="F50" s="24">
        <f>+F51+F52+F53</f>
        <v>67268.899999999994</v>
      </c>
      <c r="G50" s="29">
        <f t="shared" si="4"/>
        <v>567268.9</v>
      </c>
      <c r="H50" s="24">
        <f>+H51+H52+H53</f>
        <v>567268.9</v>
      </c>
      <c r="I50" s="24">
        <f>+I51+I52+I53</f>
        <v>567268.9</v>
      </c>
      <c r="J50" s="24">
        <f t="shared" si="5"/>
        <v>67268.900000000023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500000</v>
      </c>
      <c r="F52" s="29">
        <f>F25</f>
        <v>67268.899999999994</v>
      </c>
      <c r="G52" s="29">
        <f t="shared" si="4"/>
        <v>567268.9</v>
      </c>
      <c r="H52" s="29">
        <f>H25</f>
        <v>567268.9</v>
      </c>
      <c r="I52" s="29">
        <f>I25</f>
        <v>567268.9</v>
      </c>
      <c r="J52" s="29">
        <f t="shared" si="5"/>
        <v>67268.900000000023</v>
      </c>
    </row>
    <row r="53" spans="1:11" ht="12" customHeight="1" x14ac:dyDescent="0.25">
      <c r="A53" s="7"/>
      <c r="B53" s="14"/>
      <c r="C53" s="54" t="s">
        <v>26</v>
      </c>
      <c r="D53" s="55"/>
      <c r="E53" s="47">
        <v>0</v>
      </c>
      <c r="F53" s="47">
        <v>0</v>
      </c>
      <c r="G53" s="32">
        <f t="shared" si="4"/>
        <v>0</v>
      </c>
      <c r="H53" s="47">
        <v>0</v>
      </c>
      <c r="I53" s="47">
        <v>0</v>
      </c>
      <c r="J53" s="29">
        <f t="shared" si="5"/>
        <v>0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500000</v>
      </c>
      <c r="F58" s="24">
        <f>+F38+F39+F40+F41+F44+F47+F48+F50+F55</f>
        <v>67268.899999999994</v>
      </c>
      <c r="G58" s="24">
        <f>+G38+G39+G40+G41+G44+G47+G48+G50+G55</f>
        <v>567268.9</v>
      </c>
      <c r="H58" s="24">
        <f>+H38+H39+H40+H41+H44+H47+H48+H50+H55</f>
        <v>567268.9</v>
      </c>
      <c r="I58" s="24">
        <f>+I38+I39+I40+I41+I44+I47+I48+I50+I55</f>
        <v>567268.9</v>
      </c>
      <c r="J58" s="56">
        <f>+J37+J50+J55</f>
        <v>67268.900000000023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2018-02-21T15:10:46Z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