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I\NO EMPRESARIALES\6 Comisión Estatal de Infraestructura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<sst xmlns="http://schemas.openxmlformats.org/spreadsheetml/2006/main" count="91" uniqueCount="91">
  <si>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</si>
  <si>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</si>
  <si>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</si>
  <si>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</si>
  <si>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</si>
  <si>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</si>
  <si>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</si>
  <si>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</si>
  <si>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</si>
  <si>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</si>
  <si>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</si>
  <si>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</si>
  <si>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</si>
  <si>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</si>
  <si>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</si>
  <si>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</si>
  <si>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</si>
  <si>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</si>
  <si>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</si>
  <si>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</si>
  <si>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</si>
  <si>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</si>
  <si>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</si>
  <si>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</si>
  <si>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</si>
  <si>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</si>
  <si>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</si>
  <si>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</si>
  <si>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</si>
  <si>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</si>
  <si>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</si>
  <si>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</si>
  <si>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</si>
  <si>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</si>
  <si>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</si>
  <si>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</si>
  <si>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</si>
  <si>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</si>
  <si>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</si>
  <si>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</si>
  <si>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</si>
  <si>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</si>
  <si>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</si>
  <si>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</si>
  <si>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</si>
  <si>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</si>
  <si>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</si>
  <si>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</si>
  <si>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</si>
  <si>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</si>
  <si>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</si>
  <si>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</si>
  <si>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</si>
  <si>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</si>
  <si>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</si>
  <si>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</si>
  <si>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</si>
  <si>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</si>
  <si>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</si>
  <si>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</si>
  <si>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</si>
  <si>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</si>
  <si>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</si>
  <si>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</si>
  <si>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</si>
  <si>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</si>
  <si>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</si>
  <si>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</si>
  <si>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</si>
  <si>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</si>
  <si>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</si>
  <si>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</si>
  <si>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</si>
  <si>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</si>
  <si>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</si>
  <si>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</si>
  <si>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</si>
  <si>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</si>
  <si>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</si>
  <si>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</si>
  <si>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</si>
  <si>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</si>
  <si>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</si>
  <si>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</si>
  <si>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</si>
  <si>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</si>
  <si>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</si>
  <si>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</si>
  <si>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</si>
  <si>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ComisiÃ³n Estatal de Infraestructura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</si>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</sst>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141352605</v>
      </c>
      <c r="E14" s="4">
        <f>SUM(E15:E21)</f>
        <v>-163867.32999999874</v>
      </c>
      <c r="F14" s="4">
        <f t="shared" ref="F14:F77" si="0">+D14+E14</f>
        <v>141188737.66999999</v>
      </c>
      <c r="G14" s="4">
        <f>SUM(G15:G21)</f>
        <v>141188731.81000003</v>
      </c>
      <c r="H14" s="4">
        <f>SUM(H15:H21)</f>
        <v>141188731.81000003</v>
      </c>
      <c r="I14" s="4">
        <f t="shared" ref="I14:I77" si="1">+F14-G14</f>
        <v>5.85999995470047</v>
      </c>
      <c r="K14" s="8"/>
    </row>
    <row r="15" spans="2:11" s="1" customFormat="1" ht="15" x14ac:dyDescent="0.25">
      <c r="B15" s="5"/>
      <c r="C15" s="6" t="s">
        <v>13</v>
      </c>
      <c r="D15" s="19">
        <v>58932925</v>
      </c>
      <c r="E15" s="19">
        <v>2673457.7000000002</v>
      </c>
      <c r="F15" s="7">
        <f t="shared" si="0"/>
        <v>61606382.700000003</v>
      </c>
      <c r="G15" s="19">
        <v>61606382.700000003</v>
      </c>
      <c r="H15" s="19">
        <v>61606382.700000003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14306126</v>
      </c>
      <c r="E16" s="19">
        <v>2259274.88</v>
      </c>
      <c r="F16" s="7">
        <f t="shared" si="0"/>
        <v>16565400.879999999</v>
      </c>
      <c r="G16" s="19">
        <v>16565400.539999999</v>
      </c>
      <c r="H16" s="19">
        <v>16565400.539999999</v>
      </c>
      <c r="I16" s="7">
        <f t="shared" si="1"/>
        <v>0.33999999985098839</v>
      </c>
      <c r="K16" s="8"/>
    </row>
    <row r="17" spans="2:11" s="1" customFormat="1" ht="15" x14ac:dyDescent="0.25">
      <c r="B17" s="5"/>
      <c r="C17" s="6" t="s">
        <v>15</v>
      </c>
      <c r="D17" s="19">
        <v>23804357</v>
      </c>
      <c r="E17" s="19">
        <v>2809959.56</v>
      </c>
      <c r="F17" s="7">
        <f t="shared" si="0"/>
        <v>26614316.559999999</v>
      </c>
      <c r="G17" s="19">
        <v>26614315.260000002</v>
      </c>
      <c r="H17" s="19">
        <v>26614315.260000002</v>
      </c>
      <c r="I17" s="7">
        <f t="shared" si="1"/>
        <v>1.2999999970197678</v>
      </c>
      <c r="K17" s="8"/>
    </row>
    <row r="18" spans="2:11" s="1" customFormat="1" ht="15" x14ac:dyDescent="0.25">
      <c r="B18" s="5"/>
      <c r="C18" s="6" t="s">
        <v>16</v>
      </c>
      <c r="D18" s="19">
        <v>12130505</v>
      </c>
      <c r="E18" s="19">
        <v>328938.57</v>
      </c>
      <c r="F18" s="7">
        <f t="shared" si="0"/>
        <v>12459443.57</v>
      </c>
      <c r="G18" s="19">
        <v>12459440.369999999</v>
      </c>
      <c r="H18" s="19">
        <v>12459440.369999999</v>
      </c>
      <c r="I18" s="7">
        <f t="shared" si="1"/>
        <v>3.2000000011175871</v>
      </c>
      <c r="K18" s="8"/>
    </row>
    <row r="19" spans="2:11" s="1" customFormat="1" ht="15" x14ac:dyDescent="0.25">
      <c r="B19" s="5"/>
      <c r="C19" s="6" t="s">
        <v>17</v>
      </c>
      <c r="D19" s="19">
        <v>21660152</v>
      </c>
      <c r="E19" s="19">
        <v>-1397635.85</v>
      </c>
      <c r="F19" s="7">
        <f t="shared" si="0"/>
        <v>20262516.149999999</v>
      </c>
      <c r="G19" s="19">
        <v>20262515.129999999</v>
      </c>
      <c r="H19" s="19">
        <v>20262515.129999999</v>
      </c>
      <c r="I19" s="7">
        <f t="shared" si="1"/>
        <v>1.0199999995529652</v>
      </c>
      <c r="K19" s="8"/>
    </row>
    <row r="20" spans="2:11" s="1" customFormat="1" ht="15" x14ac:dyDescent="0.25">
      <c r="B20" s="5"/>
      <c r="C20" s="6" t="s">
        <v>18</v>
      </c>
      <c r="D20" s="19">
        <v>7290160</v>
      </c>
      <c r="E20" s="19">
        <v>-7290160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3228380</v>
      </c>
      <c r="E21" s="19">
        <v>452297.81</v>
      </c>
      <c r="F21" s="7">
        <f t="shared" si="0"/>
        <v>3680677.81</v>
      </c>
      <c r="G21" s="19">
        <v>3680677.81</v>
      </c>
      <c r="H21" s="19">
        <v>3680677.81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11245788</v>
      </c>
      <c r="E22" s="4">
        <f>SUM(E23:E31)</f>
        <v>227874915.71000001</v>
      </c>
      <c r="F22" s="4">
        <f t="shared" si="0"/>
        <v>239120703.71000001</v>
      </c>
      <c r="G22" s="4">
        <f>SUM(G23:G31)</f>
        <v>77401728.699999988</v>
      </c>
      <c r="H22" s="4">
        <f>SUM(H23:H31)</f>
        <v>77366963.480000004</v>
      </c>
      <c r="I22" s="4">
        <f t="shared" si="1"/>
        <v>161718975.01000002</v>
      </c>
      <c r="K22" s="8"/>
    </row>
    <row r="23" spans="2:11" s="1" customFormat="1" ht="24" x14ac:dyDescent="0.25">
      <c r="B23" s="5"/>
      <c r="C23" s="6" t="s">
        <v>21</v>
      </c>
      <c r="D23" s="19">
        <v>998000</v>
      </c>
      <c r="E23" s="19">
        <v>-144230.47</v>
      </c>
      <c r="F23" s="7">
        <f t="shared" si="0"/>
        <v>853769.53</v>
      </c>
      <c r="G23" s="19">
        <v>853769.44</v>
      </c>
      <c r="H23" s="19">
        <v>853769.44</v>
      </c>
      <c r="I23" s="7">
        <f t="shared" si="1"/>
        <v>9.0000000083819032E-2</v>
      </c>
      <c r="K23" s="8"/>
    </row>
    <row r="24" spans="2:11" s="1" customFormat="1" ht="15" x14ac:dyDescent="0.25">
      <c r="B24" s="5"/>
      <c r="C24" s="6" t="s">
        <v>22</v>
      </c>
      <c r="D24" s="19">
        <v>110000</v>
      </c>
      <c r="E24" s="19">
        <v>53541.41</v>
      </c>
      <c r="F24" s="7">
        <f t="shared" si="0"/>
        <v>163541.41</v>
      </c>
      <c r="G24" s="19">
        <v>163541.41</v>
      </c>
      <c r="H24" s="19">
        <v>163541.41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186525781.55000001</v>
      </c>
      <c r="F25" s="7">
        <f t="shared" si="0"/>
        <v>186525781.55000001</v>
      </c>
      <c r="G25" s="19">
        <v>35165837.409999996</v>
      </c>
      <c r="H25" s="19">
        <v>35165837.399999999</v>
      </c>
      <c r="I25" s="7">
        <f t="shared" si="1"/>
        <v>151359944.14000002</v>
      </c>
      <c r="K25" s="8"/>
    </row>
    <row r="26" spans="2:11" s="1" customFormat="1" ht="15" x14ac:dyDescent="0.25">
      <c r="B26" s="5"/>
      <c r="C26" s="6" t="s">
        <v>24</v>
      </c>
      <c r="D26" s="19">
        <v>30000</v>
      </c>
      <c r="E26" s="19">
        <v>26520978.960000001</v>
      </c>
      <c r="F26" s="7">
        <f t="shared" si="0"/>
        <v>26550978.960000001</v>
      </c>
      <c r="G26" s="19">
        <v>18777957.649999999</v>
      </c>
      <c r="H26" s="19">
        <v>18777957.649999999</v>
      </c>
      <c r="I26" s="7">
        <f t="shared" si="1"/>
        <v>7773021.3100000024</v>
      </c>
      <c r="K26" s="8"/>
    </row>
    <row r="27" spans="2:11" s="1" customFormat="1" ht="15" x14ac:dyDescent="0.25">
      <c r="B27" s="5"/>
      <c r="C27" s="6" t="s">
        <v>25</v>
      </c>
      <c r="D27" s="19">
        <v>45000</v>
      </c>
      <c r="E27" s="19">
        <v>2940681.94</v>
      </c>
      <c r="F27" s="7">
        <f t="shared" si="0"/>
        <v>2985681.94</v>
      </c>
      <c r="G27" s="19">
        <v>2970152.45</v>
      </c>
      <c r="H27" s="19">
        <v>2970152.45</v>
      </c>
      <c r="I27" s="7">
        <f t="shared" si="1"/>
        <v>15529.489999999758</v>
      </c>
      <c r="K27" s="8"/>
    </row>
    <row r="28" spans="2:11" s="1" customFormat="1" ht="15" x14ac:dyDescent="0.25">
      <c r="B28" s="5"/>
      <c r="C28" s="6" t="s">
        <v>26</v>
      </c>
      <c r="D28" s="19">
        <v>5600000</v>
      </c>
      <c r="E28" s="19">
        <v>10594223.609999999</v>
      </c>
      <c r="F28" s="7">
        <f t="shared" si="0"/>
        <v>16194223.609999999</v>
      </c>
      <c r="G28" s="19">
        <v>13804703.6</v>
      </c>
      <c r="H28" s="19">
        <v>13804702.58</v>
      </c>
      <c r="I28" s="7">
        <f t="shared" si="1"/>
        <v>2389520.0099999998</v>
      </c>
      <c r="K28" s="8"/>
    </row>
    <row r="29" spans="2:11" s="1" customFormat="1" ht="15" x14ac:dyDescent="0.25">
      <c r="B29" s="5"/>
      <c r="C29" s="6" t="s">
        <v>27</v>
      </c>
      <c r="D29" s="19">
        <v>1950000</v>
      </c>
      <c r="E29" s="19">
        <v>403737.52</v>
      </c>
      <c r="F29" s="7">
        <f t="shared" si="0"/>
        <v>2353737.52</v>
      </c>
      <c r="G29" s="19">
        <v>2353737.4700000002</v>
      </c>
      <c r="H29" s="19">
        <v>2353737.4700000002</v>
      </c>
      <c r="I29" s="7">
        <f t="shared" si="1"/>
        <v>4.9999999813735485E-2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2512788</v>
      </c>
      <c r="E31" s="19">
        <v>980201.19</v>
      </c>
      <c r="F31" s="7">
        <f t="shared" si="0"/>
        <v>3492989.19</v>
      </c>
      <c r="G31" s="19">
        <v>3312029.27</v>
      </c>
      <c r="H31" s="19">
        <v>3277265.08</v>
      </c>
      <c r="I31" s="7">
        <f t="shared" si="1"/>
        <v>180959.91999999993</v>
      </c>
      <c r="K31" s="8"/>
    </row>
    <row r="32" spans="2:11" s="1" customFormat="1" x14ac:dyDescent="0.2">
      <c r="B32" s="27" t="s">
        <v>30</v>
      </c>
      <c r="C32" s="28"/>
      <c r="D32" s="4">
        <f>SUM(D33:D41)</f>
        <v>22364381</v>
      </c>
      <c r="E32" s="4">
        <f>SUM(E33:E41)</f>
        <v>79111041.940000013</v>
      </c>
      <c r="F32" s="4">
        <f t="shared" si="0"/>
        <v>101475422.94000001</v>
      </c>
      <c r="G32" s="4">
        <f>SUM(G33:G41)</f>
        <v>62249539.420000002</v>
      </c>
      <c r="H32" s="4">
        <f>SUM(H33:H41)</f>
        <v>62249538.859999999</v>
      </c>
      <c r="I32" s="4">
        <f t="shared" si="1"/>
        <v>39225883.520000011</v>
      </c>
      <c r="K32" s="8"/>
    </row>
    <row r="33" spans="2:11" s="1" customFormat="1" ht="15" x14ac:dyDescent="0.25">
      <c r="B33" s="5"/>
      <c r="C33" s="6" t="s">
        <v>31</v>
      </c>
      <c r="D33" s="19">
        <v>1392200</v>
      </c>
      <c r="E33" s="19">
        <v>-84874.85</v>
      </c>
      <c r="F33" s="7">
        <f t="shared" si="0"/>
        <v>1307325.1499999999</v>
      </c>
      <c r="G33" s="19">
        <v>1307325.0900000001</v>
      </c>
      <c r="H33" s="19">
        <v>1307324.75</v>
      </c>
      <c r="I33" s="7">
        <f t="shared" si="1"/>
        <v>5.9999999823048711E-2</v>
      </c>
      <c r="K33" s="8"/>
    </row>
    <row r="34" spans="2:11" s="1" customFormat="1" ht="15" x14ac:dyDescent="0.25">
      <c r="B34" s="5"/>
      <c r="C34" s="6" t="s">
        <v>32</v>
      </c>
      <c r="D34" s="19">
        <v>2142560</v>
      </c>
      <c r="E34" s="19">
        <v>15713071.279999999</v>
      </c>
      <c r="F34" s="7">
        <f t="shared" si="0"/>
        <v>17855631.280000001</v>
      </c>
      <c r="G34" s="19">
        <v>5222998.8899999997</v>
      </c>
      <c r="H34" s="19">
        <v>5222998.8899999997</v>
      </c>
      <c r="I34" s="7">
        <f t="shared" si="1"/>
        <v>12632632.390000001</v>
      </c>
      <c r="K34" s="8"/>
    </row>
    <row r="35" spans="2:11" s="1" customFormat="1" ht="15" x14ac:dyDescent="0.25">
      <c r="B35" s="5"/>
      <c r="C35" s="6" t="s">
        <v>33</v>
      </c>
      <c r="D35" s="19">
        <v>6694909</v>
      </c>
      <c r="E35" s="19">
        <v>16484301.619999999</v>
      </c>
      <c r="F35" s="7">
        <f t="shared" si="0"/>
        <v>23179210.619999997</v>
      </c>
      <c r="G35" s="19">
        <v>18335882.510000002</v>
      </c>
      <c r="H35" s="19">
        <v>18335882.449999999</v>
      </c>
      <c r="I35" s="7">
        <f t="shared" si="1"/>
        <v>4843328.1099999957</v>
      </c>
      <c r="K35" s="8"/>
    </row>
    <row r="36" spans="2:11" s="1" customFormat="1" ht="15" x14ac:dyDescent="0.25">
      <c r="B36" s="5"/>
      <c r="C36" s="6" t="s">
        <v>34</v>
      </c>
      <c r="D36" s="19">
        <v>2737000</v>
      </c>
      <c r="E36" s="19">
        <v>24200306.280000001</v>
      </c>
      <c r="F36" s="7">
        <f t="shared" si="0"/>
        <v>26937306.280000001</v>
      </c>
      <c r="G36" s="19">
        <v>5187383.29</v>
      </c>
      <c r="H36" s="19">
        <v>5187383.18</v>
      </c>
      <c r="I36" s="7">
        <f t="shared" si="1"/>
        <v>21749922.990000002</v>
      </c>
      <c r="K36" s="8"/>
    </row>
    <row r="37" spans="2:11" s="1" customFormat="1" ht="24" x14ac:dyDescent="0.25">
      <c r="B37" s="5"/>
      <c r="C37" s="6" t="s">
        <v>35</v>
      </c>
      <c r="D37" s="19">
        <v>6287712</v>
      </c>
      <c r="E37" s="19">
        <v>592835.78</v>
      </c>
      <c r="F37" s="7">
        <f t="shared" si="0"/>
        <v>6880547.7800000003</v>
      </c>
      <c r="G37" s="19">
        <v>6880547.8099999996</v>
      </c>
      <c r="H37" s="19">
        <v>6880547.7599999998</v>
      </c>
      <c r="I37" s="7">
        <f t="shared" si="1"/>
        <v>-2.9999999329447746E-2</v>
      </c>
      <c r="K37" s="8"/>
    </row>
    <row r="38" spans="2:11" s="1" customFormat="1" ht="15" x14ac:dyDescent="0.25">
      <c r="B38" s="5"/>
      <c r="C38" s="6" t="s">
        <v>36</v>
      </c>
      <c r="D38" s="19">
        <v>0</v>
      </c>
      <c r="E38" s="19">
        <v>11471600.289999999</v>
      </c>
      <c r="F38" s="7">
        <f t="shared" si="0"/>
        <v>11471600.289999999</v>
      </c>
      <c r="G38" s="19">
        <v>11471600.289999999</v>
      </c>
      <c r="H38" s="19">
        <v>11471600.289999999</v>
      </c>
      <c r="I38" s="7">
        <f t="shared" si="1"/>
        <v>0</v>
      </c>
      <c r="K38" s="8"/>
    </row>
    <row r="39" spans="2:11" s="1" customFormat="1" ht="15" x14ac:dyDescent="0.25">
      <c r="B39" s="5"/>
      <c r="C39" s="6" t="s">
        <v>37</v>
      </c>
      <c r="D39" s="19">
        <v>95000</v>
      </c>
      <c r="E39" s="19">
        <v>985143.08</v>
      </c>
      <c r="F39" s="7">
        <f t="shared" si="0"/>
        <v>1080143.08</v>
      </c>
      <c r="G39" s="19">
        <v>1080143.08</v>
      </c>
      <c r="H39" s="19">
        <v>1080143.08</v>
      </c>
      <c r="I39" s="7">
        <f t="shared" si="1"/>
        <v>0</v>
      </c>
      <c r="K39" s="8"/>
    </row>
    <row r="40" spans="2:11" s="1" customFormat="1" ht="15" x14ac:dyDescent="0.25">
      <c r="B40" s="5"/>
      <c r="C40" s="6" t="s">
        <v>38</v>
      </c>
      <c r="D40" s="19">
        <v>665000</v>
      </c>
      <c r="E40" s="19">
        <v>198414.93</v>
      </c>
      <c r="F40" s="7">
        <f t="shared" si="0"/>
        <v>863414.92999999993</v>
      </c>
      <c r="G40" s="19">
        <v>863414.92</v>
      </c>
      <c r="H40" s="19">
        <v>863414.92</v>
      </c>
      <c r="I40" s="7">
        <f t="shared" si="1"/>
        <v>9.9999998928979039E-3</v>
      </c>
      <c r="K40" s="8"/>
    </row>
    <row r="41" spans="2:11" s="1" customFormat="1" ht="15" x14ac:dyDescent="0.25">
      <c r="B41" s="5"/>
      <c r="C41" s="6" t="s">
        <v>39</v>
      </c>
      <c r="D41" s="19">
        <v>2350000</v>
      </c>
      <c r="E41" s="19">
        <v>9550243.5299999993</v>
      </c>
      <c r="F41" s="7">
        <f t="shared" si="0"/>
        <v>11900243.529999999</v>
      </c>
      <c r="G41" s="19">
        <v>11900243.539999999</v>
      </c>
      <c r="H41" s="19">
        <v>11900243.539999999</v>
      </c>
      <c r="I41" s="7">
        <f t="shared" si="1"/>
        <v>-9.9999997764825821E-3</v>
      </c>
      <c r="K41" s="8"/>
    </row>
    <row r="42" spans="2:11" s="1" customFormat="1" x14ac:dyDescent="0.2">
      <c r="B42" s="27" t="s">
        <v>40</v>
      </c>
      <c r="C42" s="28"/>
      <c r="D42" s="4">
        <f>SUM(D43:D51)</f>
        <v>25331291</v>
      </c>
      <c r="E42" s="4">
        <f>SUM(E43:E51)</f>
        <v>1779275.7</v>
      </c>
      <c r="F42" s="4">
        <f t="shared" si="0"/>
        <v>27110566.699999999</v>
      </c>
      <c r="G42" s="4">
        <f>SUM(G43:G51)</f>
        <v>27110566.690000001</v>
      </c>
      <c r="H42" s="4">
        <f>SUM(H43:H51)</f>
        <v>27110566.690000001</v>
      </c>
      <c r="I42" s="4">
        <f t="shared" si="1"/>
        <v>9.9999979138374329E-3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2300141</v>
      </c>
      <c r="E46" s="19">
        <v>69577</v>
      </c>
      <c r="F46" s="7">
        <f t="shared" si="0"/>
        <v>2369718</v>
      </c>
      <c r="G46" s="19">
        <v>2369718</v>
      </c>
      <c r="H46" s="19">
        <v>2369718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23031150</v>
      </c>
      <c r="E47" s="19">
        <v>1709698.7</v>
      </c>
      <c r="F47" s="7">
        <f t="shared" si="0"/>
        <v>24740848.699999999</v>
      </c>
      <c r="G47" s="19">
        <v>24740848.690000001</v>
      </c>
      <c r="H47" s="19">
        <v>24740848.690000001</v>
      </c>
      <c r="I47" s="7">
        <f t="shared" si="1"/>
        <v>9.9999979138374329E-3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0</v>
      </c>
      <c r="E52" s="4">
        <f>SUM(E53:E61)</f>
        <v>41246413.400000006</v>
      </c>
      <c r="F52" s="4">
        <f t="shared" si="0"/>
        <v>41246413.400000006</v>
      </c>
      <c r="G52" s="4">
        <f>SUM(G53:G61)</f>
        <v>36047831.209999993</v>
      </c>
      <c r="H52" s="4">
        <f>SUM(H53:H61)</f>
        <v>36047831.129999995</v>
      </c>
      <c r="I52" s="4">
        <f t="shared" si="1"/>
        <v>5198582.1900000125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1791196.06</v>
      </c>
      <c r="F53" s="7">
        <f t="shared" si="0"/>
        <v>1791196.06</v>
      </c>
      <c r="G53" s="19">
        <v>905198.72</v>
      </c>
      <c r="H53" s="19">
        <v>905198.72</v>
      </c>
      <c r="I53" s="7">
        <f t="shared" si="1"/>
        <v>885997.34000000008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5794.2</v>
      </c>
      <c r="F54" s="7">
        <f t="shared" si="0"/>
        <v>5794.2</v>
      </c>
      <c r="G54" s="19">
        <v>5794.2</v>
      </c>
      <c r="H54" s="19">
        <v>5794.2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21655165.449999999</v>
      </c>
      <c r="F56" s="7">
        <f t="shared" si="0"/>
        <v>21655165.449999999</v>
      </c>
      <c r="G56" s="19">
        <v>21655165.379999999</v>
      </c>
      <c r="H56" s="19">
        <v>21655165.309999999</v>
      </c>
      <c r="I56" s="7">
        <f t="shared" si="1"/>
        <v>7.0000000298023224E-2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17794257.690000001</v>
      </c>
      <c r="F58" s="7">
        <f t="shared" si="0"/>
        <v>17794257.690000001</v>
      </c>
      <c r="G58" s="19">
        <v>13481672.91</v>
      </c>
      <c r="H58" s="19">
        <v>13481672.9</v>
      </c>
      <c r="I58" s="7">
        <f t="shared" si="1"/>
        <v>4312584.7800000012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2712480484.8000002</v>
      </c>
      <c r="F62" s="4">
        <f t="shared" si="0"/>
        <v>2712480484.8000002</v>
      </c>
      <c r="G62" s="4">
        <f>SUM(G63:G65)</f>
        <v>1335865934.1300001</v>
      </c>
      <c r="H62" s="4">
        <f>SUM(H63:H65)</f>
        <v>1335865932.98</v>
      </c>
      <c r="I62" s="4">
        <f t="shared" si="1"/>
        <v>1376614550.6700001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2712480484.8000002</v>
      </c>
      <c r="F63" s="7">
        <f t="shared" si="0"/>
        <v>2712480484.8000002</v>
      </c>
      <c r="G63" s="19">
        <v>1335865934.1300001</v>
      </c>
      <c r="H63" s="19">
        <v>1335865932.98</v>
      </c>
      <c r="I63" s="7">
        <f t="shared" si="1"/>
        <v>1376614550.6700001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200294065</v>
      </c>
      <c r="E86" s="12">
        <f t="shared" si="4"/>
        <v>3062328264.2200003</v>
      </c>
      <c r="F86" s="12">
        <f t="shared" si="4"/>
        <v>3262622329.2200003</v>
      </c>
      <c r="G86" s="12">
        <f t="shared" si="4"/>
        <v>1679864331.96</v>
      </c>
      <c r="H86" s="12">
        <f t="shared" si="4"/>
        <v>1679829564.95</v>
      </c>
      <c r="I86" s="12">
        <f t="shared" si="4"/>
        <v>1582757997.26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2018-02-24T20:53:14Z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