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FE" sheetId="1" r:id="rId1"/>
  </sheets>
  <definedNames>
    <definedName name="_xlnm.Print_Area" localSheetId="0">EFE!$A$1:$T$59</definedName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62913"/>
</workbook>
</file>

<file path=xl/calcChain.xml><?xml version="1.0" encoding="utf-8"?>
<calcChain xmlns="http://schemas.openxmlformats.org/spreadsheetml/2006/main">
  <c r="J30" i="1" l="1"/>
  <c r="R38" i="1"/>
  <c r="R37" i="1"/>
  <c r="Q38" i="1"/>
  <c r="Q37" i="1"/>
  <c r="R32" i="1"/>
  <c r="R31" i="1"/>
  <c r="R43" i="1"/>
  <c r="Q32" i="1"/>
  <c r="Q31" i="1"/>
  <c r="Q43" i="1"/>
  <c r="I30" i="1"/>
  <c r="R22" i="1"/>
  <c r="R26" i="1"/>
  <c r="R46" i="1"/>
  <c r="R51" i="1"/>
  <c r="Q50" i="1"/>
  <c r="Q22" i="1"/>
  <c r="I17" i="1"/>
  <c r="R17" i="1"/>
  <c r="Q17" i="1"/>
  <c r="Q26" i="1"/>
  <c r="J17" i="1"/>
  <c r="J51" i="1"/>
  <c r="I51" i="1"/>
  <c r="Q46" i="1"/>
  <c r="Q51" i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<sst xmlns="http://schemas.openxmlformats.org/spreadsheetml/2006/main" count="69" uniqueCount="60">
  <si>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</si>
  <si>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</si>
  <si>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</si>
  <si>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</si>
  <si>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</si>
  <si>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</si>
  <si>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</si>
  <si>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</si>
  <si>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</si>
  <si>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</si>
  <si>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</si>
  <si>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</si>
  <si>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</si>
  <si>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</si>
  <si>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</si>
  <si>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</si>
  <si>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</si>
  <si>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</si>
  <si>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</si>
  <si>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</si>
  <si>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</si>
  <si>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</si>
  <si>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</si>
  <si>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</si>
  <si>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</si>
  <si>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</si>
  <si>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</si>
  <si>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</si>
  <si>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</si>
  <si>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</si>
  <si>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</si>
  <si>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</si>
  <si>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</si>
  <si>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</si>
  <si>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</si>
  <si>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</si>
  <si>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</si>
  <si>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</si>
  <si>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</si>
  <si>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</si>
  <si>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</si>
  <si>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</si>
  <si>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</si>
  <si>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</si>
  <si>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</si>
  <si>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</si>
  <si>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</si>
  <si>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</si>
  <si>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</si>
  <si>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</si>
  <si>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</si>
  <si>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</si>
  <si>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</si>
  <si>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</si>
  <si>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</si>
  <si>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Director General del REPSS en el Estado de Querétaro</t>
  </si>
  <si>
    <t>Director de Financiamiento</t>
  </si>
  <si>
    <t>Lic. Lorena Loza Hernández</t>
  </si>
  <si>
    <t>C.P. Gerardo Alejandro Rojas Rico</t>
  </si>
  <si>
    <t>Régimen Estatal de Protección Social en Salud en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</si>
</sst>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5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 wrapText="1"/>
    </xf>
    <xf numFmtId="0" fontId="5" fillId="2" borderId="0" xfId="4" applyFont="1" applyFill="1" applyBorder="1" applyAlignment="1" applyProtection="1">
      <alignment horizontal="left" vertical="top"/>
    </xf>
    <xf numFmtId="0" fontId="4" fillId="2" borderId="0" xfId="4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G38" zoomScale="80" zoomScaleNormal="60" zoomScaleSheetLayoutView="80" workbookViewId="0">
      <selection activeCell="W70" sqref="W70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"/>
      <c r="T2" s="2"/>
    </row>
    <row r="3" spans="3:20" x14ac:dyDescent="0.2">
      <c r="D3" s="65" t="s">
        <v>51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2"/>
    </row>
    <row r="4" spans="3:20" x14ac:dyDescent="0.2"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2"/>
    </row>
    <row r="5" spans="3:20" ht="12" customHeight="1" x14ac:dyDescent="0.2">
      <c r="D5" s="66" t="s">
        <v>54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4"/>
    </row>
    <row r="6" spans="3:20" ht="12" customHeight="1" x14ac:dyDescent="0.2">
      <c r="D6" s="66" t="s">
        <v>52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4"/>
    </row>
    <row r="7" spans="3:20" ht="12" customHeight="1" x14ac:dyDescent="0.2">
      <c r="D7" s="66" t="s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4"/>
    </row>
    <row r="8" spans="3:20" ht="12" customHeight="1" x14ac:dyDescent="0.2">
      <c r="D8" s="66" t="s">
        <v>59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"/>
    </row>
    <row r="9" spans="3:20" ht="12" customHeight="1" x14ac:dyDescent="0.2">
      <c r="C9" s="5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67" t="s">
        <v>1</v>
      </c>
      <c r="E12" s="67"/>
      <c r="F12" s="67"/>
      <c r="G12" s="67"/>
      <c r="H12" s="15"/>
      <c r="I12" s="16">
        <v>2017</v>
      </c>
      <c r="J12" s="16">
        <v>2016</v>
      </c>
      <c r="K12" s="17"/>
      <c r="L12" s="67" t="s">
        <v>1</v>
      </c>
      <c r="M12" s="67"/>
      <c r="N12" s="67"/>
      <c r="O12" s="67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8" t="s">
        <v>2</v>
      </c>
      <c r="E15" s="68"/>
      <c r="F15" s="68"/>
      <c r="G15" s="68"/>
      <c r="H15" s="68"/>
      <c r="I15" s="21"/>
      <c r="J15" s="21"/>
      <c r="K15" s="24"/>
      <c r="L15" s="68" t="s">
        <v>3</v>
      </c>
      <c r="M15" s="68"/>
      <c r="N15" s="68"/>
      <c r="O15" s="68"/>
      <c r="P15" s="68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8" t="s">
        <v>4</v>
      </c>
      <c r="F17" s="68"/>
      <c r="G17" s="68"/>
      <c r="H17" s="68"/>
      <c r="I17" s="27">
        <f>ROUND(SUM(I18:I28),2)</f>
        <v>972039132.75999999</v>
      </c>
      <c r="J17" s="27">
        <f>SUM(J18:J28)</f>
        <v>917229490.68999994</v>
      </c>
      <c r="K17" s="24"/>
      <c r="L17" s="24"/>
      <c r="M17" s="68" t="s">
        <v>4</v>
      </c>
      <c r="N17" s="68"/>
      <c r="O17" s="68"/>
      <c r="P17" s="68"/>
      <c r="Q17" s="27">
        <f>ROUND(SUM(Q18:Q20),2)</f>
        <v>0</v>
      </c>
      <c r="R17" s="27">
        <f>ROUND(SUM(R18:R20),2)</f>
        <v>0</v>
      </c>
      <c r="S17" s="22"/>
      <c r="T17" s="11"/>
    </row>
    <row r="18" spans="3:20" ht="15" customHeight="1" x14ac:dyDescent="0.25">
      <c r="C18" s="23"/>
      <c r="D18" s="24"/>
      <c r="E18" s="25"/>
      <c r="F18" s="69" t="s">
        <v>5</v>
      </c>
      <c r="G18" s="69"/>
      <c r="H18" s="69"/>
      <c r="I18" s="62">
        <v>0</v>
      </c>
      <c r="J18" s="62">
        <v>0</v>
      </c>
      <c r="K18" s="24"/>
      <c r="L18" s="24"/>
      <c r="M18" s="11"/>
      <c r="N18" s="70" t="s">
        <v>6</v>
      </c>
      <c r="O18" s="70"/>
      <c r="P18" s="70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9" t="s">
        <v>7</v>
      </c>
      <c r="G19" s="69"/>
      <c r="H19" s="69"/>
      <c r="I19" s="62">
        <v>0</v>
      </c>
      <c r="J19" s="62">
        <v>0</v>
      </c>
      <c r="K19" s="24"/>
      <c r="L19" s="24"/>
      <c r="M19" s="11"/>
      <c r="N19" s="70" t="s">
        <v>8</v>
      </c>
      <c r="O19" s="70"/>
      <c r="P19" s="70"/>
      <c r="Q19" s="62">
        <v>0</v>
      </c>
      <c r="R19" s="62">
        <v>0</v>
      </c>
      <c r="S19" s="22"/>
      <c r="T19" s="11"/>
    </row>
    <row r="20" spans="3:20" ht="15" customHeight="1" x14ac:dyDescent="0.25">
      <c r="C20" s="23"/>
      <c r="D20" s="24"/>
      <c r="E20" s="29"/>
      <c r="F20" s="69" t="s">
        <v>9</v>
      </c>
      <c r="G20" s="69"/>
      <c r="H20" s="69"/>
      <c r="I20" s="62">
        <v>0</v>
      </c>
      <c r="J20" s="62">
        <v>0</v>
      </c>
      <c r="K20" s="24"/>
      <c r="L20" s="24"/>
      <c r="M20" s="21"/>
      <c r="N20" s="70" t="s">
        <v>10</v>
      </c>
      <c r="O20" s="70"/>
      <c r="P20" s="70"/>
      <c r="Q20" s="62">
        <v>0</v>
      </c>
      <c r="R20" s="62">
        <v>0</v>
      </c>
      <c r="S20" s="22"/>
      <c r="T20" s="11"/>
    </row>
    <row r="21" spans="3:20" ht="15" customHeight="1" x14ac:dyDescent="0.25">
      <c r="C21" s="23"/>
      <c r="D21" s="24"/>
      <c r="E21" s="29"/>
      <c r="F21" s="69" t="s">
        <v>11</v>
      </c>
      <c r="G21" s="69"/>
      <c r="H21" s="69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9" t="s">
        <v>12</v>
      </c>
      <c r="G22" s="69"/>
      <c r="H22" s="69"/>
      <c r="I22" s="62">
        <v>21646445.52</v>
      </c>
      <c r="J22" s="62">
        <v>8412118.1799999997</v>
      </c>
      <c r="K22" s="24"/>
      <c r="L22" s="24"/>
      <c r="M22" s="31" t="s">
        <v>13</v>
      </c>
      <c r="N22" s="31"/>
      <c r="O22" s="31"/>
      <c r="P22" s="31"/>
      <c r="Q22" s="27">
        <f>ROUND(SUM(Q23:Q25),2)</f>
        <v>0</v>
      </c>
      <c r="R22" s="27">
        <f>ROUND(SUM(R23:R25),2)</f>
        <v>35000</v>
      </c>
      <c r="S22" s="22"/>
      <c r="T22" s="11"/>
    </row>
    <row r="23" spans="3:20" ht="15" customHeight="1" x14ac:dyDescent="0.25">
      <c r="C23" s="23"/>
      <c r="D23" s="24"/>
      <c r="E23" s="29"/>
      <c r="F23" s="69" t="s">
        <v>14</v>
      </c>
      <c r="G23" s="69"/>
      <c r="H23" s="69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0</v>
      </c>
      <c r="R23" s="62">
        <v>0</v>
      </c>
      <c r="S23" s="22"/>
      <c r="T23" s="11"/>
    </row>
    <row r="24" spans="3:20" ht="15" customHeight="1" x14ac:dyDescent="0.25">
      <c r="C24" s="23"/>
      <c r="D24" s="24"/>
      <c r="E24" s="29"/>
      <c r="F24" s="69" t="s">
        <v>15</v>
      </c>
      <c r="G24" s="69"/>
      <c r="H24" s="69"/>
      <c r="I24" s="62">
        <v>32304108.640000001</v>
      </c>
      <c r="J24" s="62">
        <v>24723186.239999998</v>
      </c>
      <c r="K24" s="24"/>
      <c r="L24" s="24"/>
      <c r="M24" s="21"/>
      <c r="N24" s="70" t="s">
        <v>8</v>
      </c>
      <c r="O24" s="70"/>
      <c r="P24" s="70"/>
      <c r="Q24" s="62">
        <v>0</v>
      </c>
      <c r="R24" s="62">
        <v>0</v>
      </c>
      <c r="S24" s="22"/>
      <c r="T24" s="11"/>
    </row>
    <row r="25" spans="3:20" ht="41.25" customHeight="1" x14ac:dyDescent="0.25">
      <c r="C25" s="23"/>
      <c r="D25" s="24"/>
      <c r="E25" s="29"/>
      <c r="F25" s="69" t="s">
        <v>16</v>
      </c>
      <c r="G25" s="69"/>
      <c r="H25" s="69"/>
      <c r="I25" s="62">
        <v>0</v>
      </c>
      <c r="J25" s="62">
        <v>0</v>
      </c>
      <c r="K25" s="24"/>
      <c r="L25" s="24"/>
      <c r="M25" s="11"/>
      <c r="N25" s="70" t="s">
        <v>17</v>
      </c>
      <c r="O25" s="70"/>
      <c r="P25" s="70"/>
      <c r="Q25" s="62">
        <v>0</v>
      </c>
      <c r="R25" s="62">
        <v>35000</v>
      </c>
      <c r="S25" s="22"/>
      <c r="T25" s="11"/>
    </row>
    <row r="26" spans="3:20" ht="15" customHeight="1" x14ac:dyDescent="0.25">
      <c r="C26" s="23"/>
      <c r="D26" s="24"/>
      <c r="E26" s="29"/>
      <c r="F26" s="69" t="s">
        <v>18</v>
      </c>
      <c r="G26" s="69"/>
      <c r="H26" s="69"/>
      <c r="I26" s="62">
        <v>754436684.41999996</v>
      </c>
      <c r="J26" s="62">
        <v>742458280.26999998</v>
      </c>
      <c r="K26" s="24"/>
      <c r="L26" s="24"/>
      <c r="M26" s="68" t="s">
        <v>19</v>
      </c>
      <c r="N26" s="68"/>
      <c r="O26" s="68"/>
      <c r="P26" s="68"/>
      <c r="Q26" s="27">
        <f>ROUND(Q17-Q22,2)</f>
        <v>0</v>
      </c>
      <c r="R26" s="27">
        <f>ROUND(R17-R22,2)</f>
        <v>-35000</v>
      </c>
      <c r="S26" s="22"/>
      <c r="T26" s="11"/>
    </row>
    <row r="27" spans="3:20" ht="15" customHeight="1" x14ac:dyDescent="0.25">
      <c r="C27" s="23"/>
      <c r="D27" s="24"/>
      <c r="E27" s="29"/>
      <c r="F27" s="69" t="s">
        <v>20</v>
      </c>
      <c r="G27" s="69"/>
      <c r="H27" s="69"/>
      <c r="I27" s="62">
        <v>140800000</v>
      </c>
      <c r="J27" s="62">
        <v>141635906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9" t="s">
        <v>21</v>
      </c>
      <c r="G28" s="69"/>
      <c r="H28" s="32"/>
      <c r="I28" s="62">
        <v>22851894.18</v>
      </c>
      <c r="J28" s="62">
        <v>0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8" t="s">
        <v>22</v>
      </c>
      <c r="M29" s="68"/>
      <c r="N29" s="68"/>
      <c r="O29" s="68"/>
      <c r="P29" s="68"/>
      <c r="Q29" s="34"/>
      <c r="R29" s="34"/>
      <c r="S29" s="22"/>
      <c r="T29" s="11"/>
    </row>
    <row r="30" spans="3:20" ht="15" customHeight="1" x14ac:dyDescent="0.2">
      <c r="C30" s="23"/>
      <c r="D30" s="24"/>
      <c r="E30" s="68" t="s">
        <v>13</v>
      </c>
      <c r="F30" s="68"/>
      <c r="G30" s="68"/>
      <c r="H30" s="68"/>
      <c r="I30" s="27">
        <f>+I31+I32+I33+I35+I36+I37+I38+I39+I40+I41+I42+I43+I45+I46+I47+I49</f>
        <v>995077054.5999999</v>
      </c>
      <c r="J30" s="27">
        <f>+J31+J32+J33+J35+J36+J37+J38+J39+J40+J41+J42+J43+J45+J46+J47+J49</f>
        <v>1004206683.36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9" t="s">
        <v>23</v>
      </c>
      <c r="G31" s="69"/>
      <c r="H31" s="69"/>
      <c r="I31" s="62">
        <v>0</v>
      </c>
      <c r="J31" s="62">
        <v>0</v>
      </c>
      <c r="K31" s="24"/>
      <c r="L31" s="24"/>
      <c r="M31" s="31" t="s">
        <v>4</v>
      </c>
      <c r="N31" s="31"/>
      <c r="O31" s="31"/>
      <c r="P31" s="31"/>
      <c r="Q31" s="27">
        <f>ROUND(Q32+Q35,2)</f>
        <v>0</v>
      </c>
      <c r="R31" s="27">
        <f>ROUND(R32+R35,2)</f>
        <v>0</v>
      </c>
      <c r="S31" s="22"/>
      <c r="T31" s="11"/>
    </row>
    <row r="32" spans="3:20" ht="15" customHeight="1" x14ac:dyDescent="0.25">
      <c r="C32" s="23"/>
      <c r="D32" s="24"/>
      <c r="E32" s="31"/>
      <c r="F32" s="69" t="s">
        <v>24</v>
      </c>
      <c r="G32" s="69"/>
      <c r="H32" s="69"/>
      <c r="I32" s="62">
        <v>0</v>
      </c>
      <c r="J32" s="62">
        <v>0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9" t="s">
        <v>26</v>
      </c>
      <c r="G33" s="69"/>
      <c r="H33" s="69"/>
      <c r="I33" s="62">
        <v>933031326.16999996</v>
      </c>
      <c r="J33" s="62">
        <v>876569632.27999997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9" t="s">
        <v>29</v>
      </c>
      <c r="G35" s="69"/>
      <c r="H35" s="69"/>
      <c r="I35" s="62">
        <v>62045728.43</v>
      </c>
      <c r="J35" s="62">
        <v>62167864.079999998</v>
      </c>
      <c r="K35" s="24"/>
      <c r="L35" s="24"/>
      <c r="M35" s="31"/>
      <c r="N35" s="70" t="s">
        <v>30</v>
      </c>
      <c r="O35" s="70"/>
      <c r="P35" s="70"/>
      <c r="Q35" s="62">
        <v>0</v>
      </c>
      <c r="R35" s="62">
        <v>0</v>
      </c>
      <c r="S35" s="22"/>
      <c r="T35" s="11"/>
    </row>
    <row r="36" spans="3:20" ht="15" customHeight="1" x14ac:dyDescent="0.25">
      <c r="C36" s="23"/>
      <c r="D36" s="24"/>
      <c r="E36" s="31"/>
      <c r="F36" s="69" t="s">
        <v>31</v>
      </c>
      <c r="G36" s="69"/>
      <c r="H36" s="69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9" t="s">
        <v>32</v>
      </c>
      <c r="G37" s="69"/>
      <c r="H37" s="69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0</v>
      </c>
      <c r="R37" s="27">
        <f>ROUND(R38+R41,2)</f>
        <v>0</v>
      </c>
      <c r="S37" s="22"/>
      <c r="T37" s="11"/>
    </row>
    <row r="38" spans="3:20" ht="15" customHeight="1" x14ac:dyDescent="0.25">
      <c r="C38" s="23"/>
      <c r="D38" s="24"/>
      <c r="E38" s="31"/>
      <c r="F38" s="69" t="s">
        <v>33</v>
      </c>
      <c r="G38" s="69"/>
      <c r="H38" s="69"/>
      <c r="I38" s="62">
        <v>0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9" t="s">
        <v>35</v>
      </c>
      <c r="G39" s="69"/>
      <c r="H39" s="69"/>
      <c r="I39" s="62">
        <v>0</v>
      </c>
      <c r="J39" s="62">
        <v>0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9" t="s">
        <v>36</v>
      </c>
      <c r="G40" s="69"/>
      <c r="H40" s="69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9" t="s">
        <v>37</v>
      </c>
      <c r="G41" s="69"/>
      <c r="H41" s="69"/>
      <c r="I41" s="62">
        <v>0</v>
      </c>
      <c r="J41" s="62">
        <v>0</v>
      </c>
      <c r="K41" s="24"/>
      <c r="L41" s="24"/>
      <c r="M41" s="31"/>
      <c r="N41" s="70" t="s">
        <v>38</v>
      </c>
      <c r="O41" s="70"/>
      <c r="P41" s="70"/>
      <c r="Q41" s="62">
        <v>0</v>
      </c>
      <c r="R41" s="62">
        <v>0</v>
      </c>
      <c r="S41" s="22"/>
      <c r="T41" s="11"/>
    </row>
    <row r="42" spans="3:20" ht="15" customHeight="1" x14ac:dyDescent="0.25">
      <c r="C42" s="23"/>
      <c r="D42" s="24"/>
      <c r="E42" s="31"/>
      <c r="F42" s="69" t="s">
        <v>39</v>
      </c>
      <c r="G42" s="69"/>
      <c r="H42" s="69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9" t="s">
        <v>40</v>
      </c>
      <c r="G43" s="69"/>
      <c r="H43" s="69"/>
      <c r="I43" s="62">
        <v>0</v>
      </c>
      <c r="J43" s="62">
        <v>0</v>
      </c>
      <c r="K43" s="24"/>
      <c r="L43" s="24"/>
      <c r="M43" s="68" t="s">
        <v>41</v>
      </c>
      <c r="N43" s="68"/>
      <c r="O43" s="68"/>
      <c r="P43" s="68"/>
      <c r="Q43" s="27">
        <f>ROUND(Q31-Q37,2)</f>
        <v>0</v>
      </c>
      <c r="R43" s="27">
        <f>ROUND(R31-R37,2)</f>
        <v>0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9" t="s">
        <v>42</v>
      </c>
      <c r="G45" s="69"/>
      <c r="H45" s="69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9" t="s">
        <v>43</v>
      </c>
      <c r="G46" s="69"/>
      <c r="H46" s="69"/>
      <c r="I46" s="62">
        <v>0</v>
      </c>
      <c r="J46" s="62">
        <v>0</v>
      </c>
      <c r="K46" s="24"/>
      <c r="L46" s="71" t="s">
        <v>44</v>
      </c>
      <c r="M46" s="71"/>
      <c r="N46" s="71"/>
      <c r="O46" s="71"/>
      <c r="P46" s="71"/>
      <c r="Q46" s="36">
        <f>ROUND(I51+Q26+Q43,2)</f>
        <v>-23037921.84</v>
      </c>
      <c r="R46" s="36">
        <f>ROUND(J51+R26+R43,2)</f>
        <v>-87012192.670000002</v>
      </c>
      <c r="S46" s="22"/>
      <c r="T46" s="11"/>
    </row>
    <row r="47" spans="3:20" ht="15" customHeight="1" x14ac:dyDescent="0.25">
      <c r="C47" s="23"/>
      <c r="D47" s="24"/>
      <c r="E47" s="31"/>
      <c r="F47" s="69" t="s">
        <v>45</v>
      </c>
      <c r="G47" s="69"/>
      <c r="H47" s="69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9" t="s">
        <v>46</v>
      </c>
      <c r="G49" s="69"/>
      <c r="H49" s="69"/>
      <c r="I49" s="62">
        <v>0</v>
      </c>
      <c r="J49" s="62">
        <v>65469187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71" t="s">
        <v>47</v>
      </c>
      <c r="M50" s="71"/>
      <c r="N50" s="71"/>
      <c r="O50" s="71"/>
      <c r="P50" s="71"/>
      <c r="Q50" s="37">
        <f>R51</f>
        <v>76981100.329999998</v>
      </c>
      <c r="R50" s="62">
        <v>163993293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8" t="s">
        <v>48</v>
      </c>
      <c r="F51" s="68"/>
      <c r="G51" s="68"/>
      <c r="H51" s="68"/>
      <c r="I51" s="36">
        <f>ROUND(I17-I30,2)</f>
        <v>-23037921.84</v>
      </c>
      <c r="J51" s="36">
        <f>J17-J30</f>
        <v>-86977192.670000076</v>
      </c>
      <c r="K51" s="41"/>
      <c r="L51" s="71" t="s">
        <v>49</v>
      </c>
      <c r="M51" s="71"/>
      <c r="N51" s="71"/>
      <c r="O51" s="71"/>
      <c r="P51" s="71"/>
      <c r="Q51" s="37">
        <f>ROUND(+Q50+Q46,2)</f>
        <v>53943178.490000002</v>
      </c>
      <c r="R51" s="36">
        <f>+R46+R50</f>
        <v>76981100.329999998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75"/>
      <c r="P57" s="75"/>
      <c r="Q57" s="75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72" t="s">
        <v>57</v>
      </c>
      <c r="H58" s="72"/>
      <c r="I58" s="3"/>
      <c r="J58" s="59"/>
      <c r="K58" s="58"/>
      <c r="O58" s="73" t="s">
        <v>58</v>
      </c>
      <c r="P58" s="73"/>
      <c r="Q58" s="73"/>
    </row>
    <row r="59" spans="3:22" ht="14.1" customHeight="1" x14ac:dyDescent="0.2">
      <c r="C59" s="60"/>
      <c r="D59" s="3"/>
      <c r="E59" s="3"/>
      <c r="F59" s="61"/>
      <c r="G59" s="74" t="s">
        <v>55</v>
      </c>
      <c r="H59" s="74"/>
      <c r="I59" s="3"/>
      <c r="J59" s="59"/>
      <c r="K59" s="58"/>
      <c r="O59" s="74" t="s">
        <v>56</v>
      </c>
      <c r="P59" s="74"/>
      <c r="Q59" s="74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L51:P51"/>
    <mergeCell ref="O57:Q57"/>
    <mergeCell ref="F42:H42"/>
    <mergeCell ref="F43:H43"/>
    <mergeCell ref="M43:P43"/>
    <mergeCell ref="F45:H45"/>
    <mergeCell ref="F46:H46"/>
    <mergeCell ref="F41:H41"/>
    <mergeCell ref="N41:P41"/>
    <mergeCell ref="G58:H58"/>
    <mergeCell ref="O58:Q58"/>
    <mergeCell ref="G59:H59"/>
    <mergeCell ref="O59:Q59"/>
    <mergeCell ref="F47:H47"/>
    <mergeCell ref="F49:H49"/>
    <mergeCell ref="L50:P50"/>
    <mergeCell ref="E51:H51"/>
    <mergeCell ref="F31:H31"/>
    <mergeCell ref="F32:H32"/>
    <mergeCell ref="F33:H33"/>
    <mergeCell ref="F35:H35"/>
    <mergeCell ref="N35:P35"/>
    <mergeCell ref="L46:P46"/>
    <mergeCell ref="F37:H37"/>
    <mergeCell ref="F38:H38"/>
    <mergeCell ref="F39:H39"/>
    <mergeCell ref="F40:H40"/>
    <mergeCell ref="F23:H23"/>
    <mergeCell ref="F24:H24"/>
    <mergeCell ref="N24:P24"/>
    <mergeCell ref="F36:H36"/>
    <mergeCell ref="F26:H26"/>
    <mergeCell ref="M26:P26"/>
    <mergeCell ref="F27:H27"/>
    <mergeCell ref="F28:G28"/>
    <mergeCell ref="L29:P29"/>
    <mergeCell ref="E30:H30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D12:G12"/>
    <mergeCell ref="L12:O12"/>
    <mergeCell ref="D15:H15"/>
    <mergeCell ref="L15:P15"/>
    <mergeCell ref="E17:H17"/>
    <mergeCell ref="M17:P17"/>
    <mergeCell ref="D9:F9"/>
    <mergeCell ref="G9:Q9"/>
    <mergeCell ref="D4:S4"/>
    <mergeCell ref="D2:R2"/>
    <mergeCell ref="D5:S5"/>
    <mergeCell ref="D6:S6"/>
    <mergeCell ref="D7:S7"/>
    <mergeCell ref="D8:S8"/>
    <mergeCell ref="D3:S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EFE</vt:lpstr>
      <vt:lpstr>EFE!Área_de_impresión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2017-12-14T16:44:24Z</dcterms:created>
  <dcterms:modified xsi:type="dcterms:W3CDTF">2018-03-20T15:39:36Z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