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<sst xmlns="http://schemas.openxmlformats.org/spreadsheetml/2006/main" count="177" uniqueCount="97">
  <si>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</si>
  <si>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</si>
  <si>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</si>
  <si>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</si>
  <si>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</si>
  <si>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</si>
  <si>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</si>
  <si>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</si>
  <si>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</si>
  <si>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</si>
  <si>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</si>
  <si>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</si>
  <si>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</si>
  <si>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</si>
  <si>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</si>
  <si>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</si>
  <si>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</si>
  <si>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</si>
  <si>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</si>
  <si>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</si>
  <si>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</si>
  <si>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</si>
  <si>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</si>
  <si>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</si>
  <si>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</si>
  <si>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</si>
  <si>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</si>
  <si>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</si>
  <si>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</si>
  <si>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</si>
  <si>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</si>
  <si>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</si>
  <si>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</si>
  <si>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</si>
  <si>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</si>
  <si>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</si>
  <si>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</si>
  <si>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</si>
  <si>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</si>
  <si>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</si>
  <si>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</si>
  <si>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</si>
  <si>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</si>
  <si>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</si>
  <si>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</si>
  <si>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</si>
  <si>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</si>
  <si>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</si>
  <si>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</si>
  <si>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</si>
  <si>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</si>
  <si>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</si>
  <si>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</si>
  <si>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</si>
  <si>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</si>
  <si>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</si>
  <si>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</si>
  <si>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</si>
  <si>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</si>
  <si>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</si>
  <si>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</si>
  <si>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</si>
  <si>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</si>
  <si>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</si>
  <si>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</si>
  <si>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</si>
  <si>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</si>
  <si>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</si>
  <si>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</si>
  <si>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</si>
  <si>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</si>
  <si>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</si>
  <si>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</si>
  <si>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</si>
  <si>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</si>
  <si>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</si>
  <si>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</si>
  <si>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</si>
  <si>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</si>
  <si>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</si>
  <si>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</si>
  <si>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</si>
  <si>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</si>
  <si>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</si>
  <si>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</si>
  <si>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</si>
  <si>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</si>
  <si>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</si>
  <si>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</si>
  <si>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</si>
  <si>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</si>
  <si>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</si>
  <si>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</si>
  <si>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</si>
  <si>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</si>
  <si>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</si>
  <si>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Poder Judicial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</si>
</sst>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780290538</v>
      </c>
      <c r="E15" s="18">
        <f>+E16+E24+E34+E44+E54+E64+E68+E76+E80</f>
        <v>33110463.600000001</v>
      </c>
      <c r="F15" s="19">
        <f>+F16+F24+F34+F44+F54+F64+F68+F76+F80</f>
        <v>813401001.60000002</v>
      </c>
      <c r="G15" s="20">
        <f>+G16+G24+G34+G44+G54+G64+G68+G76+G80</f>
        <v>820526088</v>
      </c>
      <c r="H15" s="20">
        <f>+H16+H24+H34+H44+H54+H64+H68+H76+H80</f>
        <v>820526088</v>
      </c>
      <c r="I15" s="20">
        <f>+F15-G15</f>
        <v>-7125086.3999999762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640835026</v>
      </c>
      <c r="E16" s="23">
        <f>SUM(E17:E23)</f>
        <v>15553293</v>
      </c>
      <c r="F16" s="24">
        <f>SUM(F17:F23)</f>
        <v>656388319</v>
      </c>
      <c r="G16" s="25">
        <f>SUM(G17:G23)</f>
        <v>663177046</v>
      </c>
      <c r="H16" s="24">
        <f>SUM(H17:H23)</f>
        <v>663177046</v>
      </c>
      <c r="I16" s="25">
        <f t="shared" ref="I16:I79" si="0">+F16-G16</f>
        <v>-6788727</v>
      </c>
      <c r="J16" s="22"/>
    </row>
    <row r="17" spans="1:10" ht="15" x14ac:dyDescent="0.25">
      <c r="B17" s="27" t="s">
        <v>16</v>
      </c>
      <c r="C17" s="28"/>
      <c r="D17" s="102">
        <v>326447503</v>
      </c>
      <c r="E17" s="102">
        <v>15070407</v>
      </c>
      <c r="F17" s="30">
        <f t="shared" ref="F17:F23" si="1">+D17+E17</f>
        <v>341517910</v>
      </c>
      <c r="G17" s="102">
        <v>336081617</v>
      </c>
      <c r="H17" s="102">
        <v>336081617</v>
      </c>
      <c r="I17" s="31">
        <f t="shared" si="0"/>
        <v>5436293</v>
      </c>
    </row>
    <row r="18" spans="1:10" ht="15" x14ac:dyDescent="0.25">
      <c r="B18" s="27" t="s">
        <v>17</v>
      </c>
      <c r="C18" s="28"/>
      <c r="D18" s="102">
        <v>3712500</v>
      </c>
      <c r="E18" s="102">
        <v>-125643</v>
      </c>
      <c r="F18" s="30">
        <f t="shared" si="1"/>
        <v>3586857</v>
      </c>
      <c r="G18" s="102">
        <v>3122359</v>
      </c>
      <c r="H18" s="102">
        <v>3122359</v>
      </c>
      <c r="I18" s="31">
        <f t="shared" si="0"/>
        <v>464498</v>
      </c>
    </row>
    <row r="19" spans="1:10" ht="15" x14ac:dyDescent="0.25">
      <c r="B19" s="27" t="s">
        <v>18</v>
      </c>
      <c r="C19" s="28"/>
      <c r="D19" s="102">
        <v>121752489</v>
      </c>
      <c r="E19" s="102">
        <v>125643</v>
      </c>
      <c r="F19" s="30">
        <f t="shared" si="1"/>
        <v>121878132</v>
      </c>
      <c r="G19" s="102">
        <v>131423739</v>
      </c>
      <c r="H19" s="102">
        <v>131423739</v>
      </c>
      <c r="I19" s="31">
        <f t="shared" si="0"/>
        <v>-9545607</v>
      </c>
    </row>
    <row r="20" spans="1:10" ht="15" x14ac:dyDescent="0.25">
      <c r="B20" s="27" t="s">
        <v>19</v>
      </c>
      <c r="C20" s="28"/>
      <c r="D20" s="102">
        <v>59864746</v>
      </c>
      <c r="E20" s="102">
        <v>0</v>
      </c>
      <c r="F20" s="30">
        <f t="shared" si="1"/>
        <v>59864746</v>
      </c>
      <c r="G20" s="102">
        <v>67443592</v>
      </c>
      <c r="H20" s="102">
        <v>67443592</v>
      </c>
      <c r="I20" s="31">
        <f t="shared" si="0"/>
        <v>-7578846</v>
      </c>
    </row>
    <row r="21" spans="1:10" ht="15" x14ac:dyDescent="0.25">
      <c r="B21" s="27" t="s">
        <v>20</v>
      </c>
      <c r="C21" s="28"/>
      <c r="D21" s="102">
        <v>109862444</v>
      </c>
      <c r="E21" s="102">
        <v>482886</v>
      </c>
      <c r="F21" s="30">
        <f t="shared" si="1"/>
        <v>110345330</v>
      </c>
      <c r="G21" s="102">
        <v>106978719</v>
      </c>
      <c r="H21" s="102">
        <v>106978719</v>
      </c>
      <c r="I21" s="31">
        <f t="shared" si="0"/>
        <v>3366611</v>
      </c>
    </row>
    <row r="22" spans="1:10" ht="15" x14ac:dyDescent="0.25">
      <c r="B22" s="32" t="s">
        <v>21</v>
      </c>
      <c r="C22" s="33"/>
      <c r="D22" s="102">
        <v>0</v>
      </c>
      <c r="E22" s="102">
        <v>0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19195344</v>
      </c>
      <c r="E23" s="102">
        <v>0</v>
      </c>
      <c r="F23" s="30">
        <f t="shared" si="1"/>
        <v>19195344</v>
      </c>
      <c r="G23" s="102">
        <v>18127020</v>
      </c>
      <c r="H23" s="102">
        <v>18127020</v>
      </c>
      <c r="I23" s="31">
        <f t="shared" si="0"/>
        <v>1068324</v>
      </c>
    </row>
    <row r="24" spans="1:10" s="36" customFormat="1" x14ac:dyDescent="0.2">
      <c r="A24" s="22"/>
      <c r="B24" s="34" t="s">
        <v>23</v>
      </c>
      <c r="C24" s="35"/>
      <c r="D24" s="23">
        <f>SUM(D25:D33)</f>
        <v>8049794</v>
      </c>
      <c r="E24" s="23">
        <f>SUM(E25:E33)</f>
        <v>688625</v>
      </c>
      <c r="F24" s="24">
        <f>SUM(F25:F33)</f>
        <v>8738419</v>
      </c>
      <c r="G24" s="25">
        <f>SUM(G25:G33)</f>
        <v>9121122</v>
      </c>
      <c r="H24" s="24">
        <f>SUM(H25:H33)</f>
        <v>9121122</v>
      </c>
      <c r="I24" s="25">
        <f>+F24-G24</f>
        <v>-382703</v>
      </c>
      <c r="J24" s="22"/>
    </row>
    <row r="25" spans="1:10" ht="15" x14ac:dyDescent="0.25">
      <c r="B25" s="27" t="s">
        <v>24</v>
      </c>
      <c r="C25" s="28"/>
      <c r="D25" s="102">
        <v>2419878</v>
      </c>
      <c r="E25" s="102">
        <v>386338</v>
      </c>
      <c r="F25" s="30">
        <f t="shared" ref="F25:F33" si="2">+D25+E25</f>
        <v>2806216</v>
      </c>
      <c r="G25" s="102">
        <v>3134786</v>
      </c>
      <c r="H25" s="102">
        <v>3134786</v>
      </c>
      <c r="I25" s="31">
        <f t="shared" si="0"/>
        <v>-328570</v>
      </c>
    </row>
    <row r="26" spans="1:10" ht="15" x14ac:dyDescent="0.25">
      <c r="B26" s="27" t="s">
        <v>25</v>
      </c>
      <c r="C26" s="28"/>
      <c r="D26" s="102">
        <v>384039</v>
      </c>
      <c r="E26" s="102">
        <v>4309</v>
      </c>
      <c r="F26" s="30">
        <f t="shared" si="2"/>
        <v>388348</v>
      </c>
      <c r="G26" s="102">
        <v>353338</v>
      </c>
      <c r="H26" s="102">
        <v>353338</v>
      </c>
      <c r="I26" s="31">
        <f t="shared" si="0"/>
        <v>35010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817553</v>
      </c>
      <c r="E28" s="102">
        <v>33985</v>
      </c>
      <c r="F28" s="30">
        <f t="shared" si="2"/>
        <v>851538</v>
      </c>
      <c r="G28" s="102">
        <v>1174769</v>
      </c>
      <c r="H28" s="102">
        <v>1174769</v>
      </c>
      <c r="I28" s="31">
        <f t="shared" si="0"/>
        <v>-323231</v>
      </c>
    </row>
    <row r="29" spans="1:10" ht="15" x14ac:dyDescent="0.25">
      <c r="B29" s="109" t="s">
        <v>28</v>
      </c>
      <c r="C29" s="110"/>
      <c r="D29" s="102">
        <v>110000</v>
      </c>
      <c r="E29" s="102">
        <v>0</v>
      </c>
      <c r="F29" s="30">
        <f t="shared" si="2"/>
        <v>110000</v>
      </c>
      <c r="G29" s="102">
        <v>50374</v>
      </c>
      <c r="H29" s="102">
        <v>50374</v>
      </c>
      <c r="I29" s="31">
        <f t="shared" si="0"/>
        <v>59626</v>
      </c>
    </row>
    <row r="30" spans="1:10" ht="15" x14ac:dyDescent="0.25">
      <c r="B30" s="27" t="s">
        <v>29</v>
      </c>
      <c r="C30" s="28"/>
      <c r="D30" s="102">
        <v>2570000</v>
      </c>
      <c r="E30" s="102">
        <v>250804</v>
      </c>
      <c r="F30" s="30">
        <f t="shared" si="2"/>
        <v>2820804</v>
      </c>
      <c r="G30" s="102">
        <v>3076729</v>
      </c>
      <c r="H30" s="102">
        <v>3076729</v>
      </c>
      <c r="I30" s="31">
        <f t="shared" si="0"/>
        <v>-255925</v>
      </c>
    </row>
    <row r="31" spans="1:10" ht="15" x14ac:dyDescent="0.25">
      <c r="B31" s="109" t="s">
        <v>30</v>
      </c>
      <c r="C31" s="110"/>
      <c r="D31" s="102">
        <v>228116</v>
      </c>
      <c r="E31" s="102">
        <v>-4592</v>
      </c>
      <c r="F31" s="30">
        <f t="shared" si="2"/>
        <v>223524</v>
      </c>
      <c r="G31" s="102">
        <v>347526</v>
      </c>
      <c r="H31" s="102">
        <v>347526</v>
      </c>
      <c r="I31" s="31">
        <f t="shared" si="0"/>
        <v>-124002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1520208</v>
      </c>
      <c r="E33" s="102">
        <v>17781</v>
      </c>
      <c r="F33" s="30">
        <f t="shared" si="2"/>
        <v>1537989</v>
      </c>
      <c r="G33" s="102">
        <v>983600</v>
      </c>
      <c r="H33" s="102">
        <v>983600</v>
      </c>
      <c r="I33" s="31">
        <f t="shared" si="0"/>
        <v>554389</v>
      </c>
    </row>
    <row r="34" spans="1:10" s="36" customFormat="1" x14ac:dyDescent="0.2">
      <c r="A34" s="22"/>
      <c r="B34" s="34" t="s">
        <v>33</v>
      </c>
      <c r="C34" s="35"/>
      <c r="D34" s="23">
        <f>SUM(D35:D43)</f>
        <v>38789441</v>
      </c>
      <c r="E34" s="23">
        <f>SUM(E35:E43)</f>
        <v>8441123</v>
      </c>
      <c r="F34" s="24">
        <f>SUM(F35:F43)</f>
        <v>47230564</v>
      </c>
      <c r="G34" s="25">
        <f>SUM(G35:G43)</f>
        <v>44701338</v>
      </c>
      <c r="H34" s="24">
        <f>SUM(H35:H43)</f>
        <v>44701338</v>
      </c>
      <c r="I34" s="25">
        <f t="shared" si="0"/>
        <v>2529226</v>
      </c>
      <c r="J34" s="22"/>
    </row>
    <row r="35" spans="1:10" ht="15" x14ac:dyDescent="0.25">
      <c r="B35" s="27" t="s">
        <v>34</v>
      </c>
      <c r="C35" s="28"/>
      <c r="D35" s="102">
        <v>6288035</v>
      </c>
      <c r="E35" s="102">
        <v>41048</v>
      </c>
      <c r="F35" s="30">
        <f t="shared" ref="F35:F43" si="3">+D35+E35</f>
        <v>6329083</v>
      </c>
      <c r="G35" s="102">
        <v>7534756</v>
      </c>
      <c r="H35" s="102">
        <v>7534756</v>
      </c>
      <c r="I35" s="31">
        <f t="shared" si="0"/>
        <v>-1205673</v>
      </c>
    </row>
    <row r="36" spans="1:10" ht="15" x14ac:dyDescent="0.25">
      <c r="B36" s="109" t="s">
        <v>35</v>
      </c>
      <c r="C36" s="110"/>
      <c r="D36" s="102">
        <v>2989975</v>
      </c>
      <c r="E36" s="102">
        <v>18147</v>
      </c>
      <c r="F36" s="30">
        <f t="shared" si="3"/>
        <v>3008122</v>
      </c>
      <c r="G36" s="102">
        <v>3557313</v>
      </c>
      <c r="H36" s="102">
        <v>3557313</v>
      </c>
      <c r="I36" s="31">
        <f t="shared" si="0"/>
        <v>-549191</v>
      </c>
    </row>
    <row r="37" spans="1:10" ht="15" x14ac:dyDescent="0.25">
      <c r="B37" s="27" t="s">
        <v>36</v>
      </c>
      <c r="C37" s="28"/>
      <c r="D37" s="102">
        <v>9071248</v>
      </c>
      <c r="E37" s="102">
        <v>2521679</v>
      </c>
      <c r="F37" s="30">
        <f t="shared" si="3"/>
        <v>11592927</v>
      </c>
      <c r="G37" s="102">
        <v>9592328</v>
      </c>
      <c r="H37" s="102">
        <v>9592328</v>
      </c>
      <c r="I37" s="31">
        <f t="shared" si="0"/>
        <v>2000599</v>
      </c>
    </row>
    <row r="38" spans="1:10" ht="15" x14ac:dyDescent="0.25">
      <c r="B38" s="27" t="s">
        <v>37</v>
      </c>
      <c r="C38" s="28"/>
      <c r="D38" s="102">
        <v>1044345</v>
      </c>
      <c r="E38" s="102">
        <v>-12170</v>
      </c>
      <c r="F38" s="30">
        <f t="shared" si="3"/>
        <v>1032175</v>
      </c>
      <c r="G38" s="102">
        <v>1121297</v>
      </c>
      <c r="H38" s="102">
        <v>1121297</v>
      </c>
      <c r="I38" s="31">
        <f t="shared" si="0"/>
        <v>-89122</v>
      </c>
    </row>
    <row r="39" spans="1:10" ht="15" x14ac:dyDescent="0.25">
      <c r="B39" s="27" t="s">
        <v>38</v>
      </c>
      <c r="C39" s="28"/>
      <c r="D39" s="102">
        <v>5054500</v>
      </c>
      <c r="E39" s="102">
        <v>5807053</v>
      </c>
      <c r="F39" s="30">
        <f t="shared" si="3"/>
        <v>10861553</v>
      </c>
      <c r="G39" s="102">
        <v>8560777</v>
      </c>
      <c r="H39" s="102">
        <v>8560777</v>
      </c>
      <c r="I39" s="31">
        <f t="shared" si="0"/>
        <v>2300776</v>
      </c>
    </row>
    <row r="40" spans="1:10" ht="15" x14ac:dyDescent="0.25">
      <c r="B40" s="27" t="s">
        <v>39</v>
      </c>
      <c r="C40" s="28"/>
      <c r="D40" s="102">
        <v>50000</v>
      </c>
      <c r="E40" s="102">
        <v>0</v>
      </c>
      <c r="F40" s="30">
        <f t="shared" si="3"/>
        <v>50000</v>
      </c>
      <c r="G40" s="102">
        <v>0</v>
      </c>
      <c r="H40" s="102">
        <v>0</v>
      </c>
      <c r="I40" s="31">
        <f t="shared" si="0"/>
        <v>50000</v>
      </c>
    </row>
    <row r="41" spans="1:10" ht="15" x14ac:dyDescent="0.25">
      <c r="B41" s="27" t="s">
        <v>40</v>
      </c>
      <c r="C41" s="28"/>
      <c r="D41" s="102">
        <v>327720</v>
      </c>
      <c r="E41" s="102">
        <v>1500</v>
      </c>
      <c r="F41" s="30">
        <f t="shared" si="3"/>
        <v>329220</v>
      </c>
      <c r="G41" s="102">
        <v>361781</v>
      </c>
      <c r="H41" s="102">
        <v>361781</v>
      </c>
      <c r="I41" s="31">
        <f t="shared" si="0"/>
        <v>-32561</v>
      </c>
    </row>
    <row r="42" spans="1:10" ht="15" x14ac:dyDescent="0.25">
      <c r="B42" s="27" t="s">
        <v>41</v>
      </c>
      <c r="C42" s="28"/>
      <c r="D42" s="102">
        <v>2380000</v>
      </c>
      <c r="E42" s="102">
        <v>-300</v>
      </c>
      <c r="F42" s="30">
        <f t="shared" si="3"/>
        <v>2379700</v>
      </c>
      <c r="G42" s="102">
        <v>2398903</v>
      </c>
      <c r="H42" s="102">
        <v>2398903</v>
      </c>
      <c r="I42" s="31">
        <f t="shared" si="0"/>
        <v>-19203</v>
      </c>
    </row>
    <row r="43" spans="1:10" ht="15" x14ac:dyDescent="0.25">
      <c r="B43" s="27" t="s">
        <v>42</v>
      </c>
      <c r="C43" s="28"/>
      <c r="D43" s="102">
        <v>11583618</v>
      </c>
      <c r="E43" s="102">
        <v>64166</v>
      </c>
      <c r="F43" s="30">
        <f t="shared" si="3"/>
        <v>11647784</v>
      </c>
      <c r="G43" s="102">
        <v>11574183</v>
      </c>
      <c r="H43" s="102">
        <v>11574183</v>
      </c>
      <c r="I43" s="31">
        <f t="shared" si="0"/>
        <v>73601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87027939</v>
      </c>
      <c r="E44" s="37">
        <f>+E45+E46+E47+E48+E49+E50+E51+E52+E53</f>
        <v>-482886.40000000002</v>
      </c>
      <c r="F44" s="38">
        <f>+F45+F46+F47+F48+F49+F50+F51+F52+F53</f>
        <v>86545052.599999994</v>
      </c>
      <c r="G44" s="38">
        <f>+G45+G46+G47+G48+G49+G50+G51+G52+G53</f>
        <v>95330051</v>
      </c>
      <c r="H44" s="38">
        <f>+H45+H46+H47+H48+H49+H50+H51+H52+H53</f>
        <v>95330051</v>
      </c>
      <c r="I44" s="25">
        <f>+F44-G44</f>
        <v>-8784998.400000006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6527650</v>
      </c>
      <c r="E48" s="102">
        <v>0</v>
      </c>
      <c r="F48" s="30">
        <f t="shared" si="4"/>
        <v>6527650</v>
      </c>
      <c r="G48" s="102">
        <v>8416556</v>
      </c>
      <c r="H48" s="102">
        <v>8416556</v>
      </c>
      <c r="I48" s="31">
        <f t="shared" si="0"/>
        <v>-1888906</v>
      </c>
    </row>
    <row r="49" spans="1:10" ht="15" x14ac:dyDescent="0.25">
      <c r="B49" s="27" t="s">
        <v>48</v>
      </c>
      <c r="C49" s="28"/>
      <c r="D49" s="102">
        <v>80500289</v>
      </c>
      <c r="E49" s="102">
        <v>-482886.40000000002</v>
      </c>
      <c r="F49" s="30">
        <f t="shared" si="4"/>
        <v>80017402.599999994</v>
      </c>
      <c r="G49" s="102">
        <v>86913495</v>
      </c>
      <c r="H49" s="102">
        <v>86913495</v>
      </c>
      <c r="I49" s="31">
        <f t="shared" si="0"/>
        <v>-6896092.400000006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5588338</v>
      </c>
      <c r="E54" s="39">
        <f>SUM(E55:E63)</f>
        <v>977711</v>
      </c>
      <c r="F54" s="40">
        <f>SUM(F55:F63)</f>
        <v>6566049</v>
      </c>
      <c r="G54" s="41">
        <f>SUM(G55:G63)</f>
        <v>1890632</v>
      </c>
      <c r="H54" s="40">
        <f>SUM(H55:H63)</f>
        <v>1890632</v>
      </c>
      <c r="I54" s="25">
        <f t="shared" si="0"/>
        <v>4675417</v>
      </c>
      <c r="J54" s="22"/>
    </row>
    <row r="55" spans="1:10" ht="15" x14ac:dyDescent="0.25">
      <c r="B55" s="109" t="s">
        <v>54</v>
      </c>
      <c r="C55" s="110"/>
      <c r="D55" s="102">
        <v>1437274</v>
      </c>
      <c r="E55" s="102">
        <v>421581</v>
      </c>
      <c r="F55" s="30">
        <f t="shared" ref="F55:F63" si="5">+D55+E55</f>
        <v>1858855</v>
      </c>
      <c r="G55" s="102">
        <v>1085623</v>
      </c>
      <c r="H55" s="102">
        <v>1085623</v>
      </c>
      <c r="I55" s="31">
        <f t="shared" si="0"/>
        <v>773232</v>
      </c>
    </row>
    <row r="56" spans="1:10" ht="15" x14ac:dyDescent="0.25">
      <c r="B56" s="27" t="s">
        <v>55</v>
      </c>
      <c r="C56" s="28"/>
      <c r="D56" s="102">
        <v>858182</v>
      </c>
      <c r="E56" s="102">
        <v>0</v>
      </c>
      <c r="F56" s="30">
        <f t="shared" si="5"/>
        <v>858182</v>
      </c>
      <c r="G56" s="102">
        <v>107161</v>
      </c>
      <c r="H56" s="102">
        <v>107161</v>
      </c>
      <c r="I56" s="31">
        <f t="shared" si="0"/>
        <v>751021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556130</v>
      </c>
      <c r="F58" s="30">
        <f t="shared" si="5"/>
        <v>556130</v>
      </c>
      <c r="G58" s="102">
        <v>556130</v>
      </c>
      <c r="H58" s="102">
        <v>556130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193967</v>
      </c>
      <c r="E60" s="102">
        <v>0</v>
      </c>
      <c r="F60" s="30">
        <f t="shared" si="5"/>
        <v>193967</v>
      </c>
      <c r="G60" s="102">
        <v>141718</v>
      </c>
      <c r="H60" s="102">
        <v>141718</v>
      </c>
      <c r="I60" s="31">
        <f t="shared" si="0"/>
        <v>52249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3098915</v>
      </c>
      <c r="E63" s="102">
        <v>0</v>
      </c>
      <c r="F63" s="30">
        <f t="shared" si="5"/>
        <v>3098915</v>
      </c>
      <c r="G63" s="102">
        <v>0</v>
      </c>
      <c r="H63" s="102">
        <v>0</v>
      </c>
      <c r="I63" s="31">
        <f t="shared" si="0"/>
        <v>3098915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7932598</v>
      </c>
      <c r="F64" s="24">
        <f>SUM(F65:F67)</f>
        <v>7932598</v>
      </c>
      <c r="G64" s="25">
        <f>SUM(G65:G67)</f>
        <v>6305899</v>
      </c>
      <c r="H64" s="24">
        <f>SUM(H65:H67)</f>
        <v>6305899</v>
      </c>
      <c r="I64" s="25">
        <f t="shared" si="0"/>
        <v>1626699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7932598</v>
      </c>
      <c r="F65" s="30">
        <f>+D65+E65</f>
        <v>7932598</v>
      </c>
      <c r="G65" s="102">
        <v>6305899</v>
      </c>
      <c r="H65" s="102">
        <v>6305899</v>
      </c>
      <c r="I65" s="31">
        <f t="shared" si="0"/>
        <v>1626699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780290538</v>
      </c>
      <c r="E180" s="76">
        <f>+E15+E106</f>
        <v>33110463.600000001</v>
      </c>
      <c r="F180" s="77">
        <f>+F15+F106</f>
        <v>813401001.60000002</v>
      </c>
      <c r="G180" s="78">
        <f>+G15+G106</f>
        <v>820526088</v>
      </c>
      <c r="H180" s="77">
        <f>+H15+H106</f>
        <v>820526088</v>
      </c>
      <c r="I180" s="20">
        <f t="shared" si="14"/>
        <v>-7125086.3999999762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2018-02-21T14:48:16Z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