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<sst xmlns="http://schemas.openxmlformats.org/spreadsheetml/2006/main" count="141" uniqueCount="128">
  <si>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</si>
  <si>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</si>
  <si>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</si>
  <si>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</si>
  <si>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</si>
  <si>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</si>
  <si>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</si>
  <si>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</si>
  <si>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</si>
  <si>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</si>
  <si>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</si>
  <si>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</si>
  <si>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</si>
  <si>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</si>
  <si>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</si>
  <si>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</si>
  <si>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</si>
  <si>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</si>
  <si>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</si>
  <si>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</si>
  <si>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</si>
  <si>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</si>
  <si>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</si>
  <si>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</si>
  <si>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</si>
  <si>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</si>
  <si>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</si>
  <si>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</si>
  <si>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</si>
  <si>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</si>
  <si>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</si>
  <si>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</si>
  <si>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</si>
  <si>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</si>
  <si>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</si>
  <si>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</si>
  <si>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</si>
  <si>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</si>
  <si>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</si>
  <si>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</si>
  <si>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</si>
  <si>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</si>
  <si>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</si>
  <si>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</si>
  <si>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</si>
  <si>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</si>
  <si>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</si>
  <si>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</si>
  <si>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</si>
  <si>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</si>
  <si>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</si>
  <si>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</si>
  <si>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</si>
  <si>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</si>
  <si>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</si>
  <si>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</si>
  <si>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</si>
  <si>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</si>
  <si>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</si>
  <si>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</si>
  <si>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</si>
  <si>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</si>
  <si>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</si>
  <si>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</si>
  <si>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</si>
  <si>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</si>
  <si>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</si>
  <si>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</si>
  <si>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</si>
  <si>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</si>
  <si>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</si>
  <si>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</si>
  <si>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</si>
  <si>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</si>
  <si>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</si>
  <si>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</si>
  <si>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</si>
  <si>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</si>
  <si>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</si>
  <si>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</si>
  <si>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</si>
  <si>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</si>
  <si>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</si>
  <si>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</si>
  <si>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</si>
  <si>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</si>
  <si>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</si>
  <si>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</si>
  <si>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</si>
  <si>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</si>
  <si>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</si>
  <si>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</si>
  <si>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</si>
  <si>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</si>
  <si>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</si>
  <si>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</si>
  <si>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</si>
  <si>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</si>
  <si>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</si>
  <si>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</si>
  <si>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</si>
  <si>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</si>
  <si>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</si>
  <si>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</si>
  <si>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</si>
  <si>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</si>
  <si>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</si>
  <si>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</si>
  <si>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</si>
  <si>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</si>
  <si>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</si>
  <si>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</si>
  <si>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</si>
  <si>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</si>
  <si>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</si>
  <si>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</si>
  <si>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</si>
  <si>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</si>
  <si>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</si>
  <si>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</si>
  <si>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</si>
  <si>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</si>
  <si>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</si>
  <si>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</si>
  <si>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</si>
  <si>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</si>
  <si>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</si>
  <si>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H. Legislatura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</si>
</sst>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13280767.789999999</v>
      </c>
      <c r="D16" s="28">
        <f>SUM(D17:D23)</f>
        <v>6181266</v>
      </c>
      <c r="E16" s="28"/>
      <c r="F16" s="29" t="s">
        <v>8</v>
      </c>
      <c r="G16" s="29">
        <f>SUM(G17:G25)</f>
        <v>4390433.96</v>
      </c>
      <c r="H16" s="30">
        <f>SUM(H17:H25)</f>
        <v>4970311.6100000003</v>
      </c>
    </row>
    <row r="17" spans="2:8" s="5" customFormat="1" ht="15" x14ac:dyDescent="0.25">
      <c r="B17" s="31" t="s">
        <v>9</v>
      </c>
      <c r="C17" s="75">
        <v>0</v>
      </c>
      <c r="D17" s="75">
        <v>0</v>
      </c>
      <c r="E17" s="32"/>
      <c r="F17" s="32" t="s">
        <v>10</v>
      </c>
      <c r="G17" s="75">
        <v>1274894.96</v>
      </c>
      <c r="H17" s="75">
        <v>1028096.53</v>
      </c>
    </row>
    <row r="18" spans="2:8" s="5" customFormat="1" ht="15" x14ac:dyDescent="0.25">
      <c r="B18" s="31" t="s">
        <v>11</v>
      </c>
      <c r="C18" s="75">
        <v>13280767.789999999</v>
      </c>
      <c r="D18" s="75">
        <v>6181266</v>
      </c>
      <c r="E18" s="32"/>
      <c r="F18" s="32" t="s">
        <v>12</v>
      </c>
      <c r="G18" s="75">
        <v>0.01</v>
      </c>
      <c r="H18" s="75">
        <v>0.01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0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3115449</v>
      </c>
      <c r="H23" s="75">
        <v>3942494.86</v>
      </c>
    </row>
    <row r="24" spans="2:8" s="5" customFormat="1" ht="15" x14ac:dyDescent="0.25">
      <c r="B24" s="27" t="s">
        <v>23</v>
      </c>
      <c r="C24" s="28">
        <f>SUM(C25:C31)</f>
        <v>304005.14</v>
      </c>
      <c r="D24" s="28">
        <f>SUM(D25:D31)</f>
        <v>-1594.52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89.99</v>
      </c>
      <c r="H25" s="75">
        <v>-279.79000000000002</v>
      </c>
    </row>
    <row r="26" spans="2:8" s="5" customFormat="1" ht="15" x14ac:dyDescent="0.25">
      <c r="B26" s="31" t="s">
        <v>27</v>
      </c>
      <c r="C26" s="75">
        <v>0</v>
      </c>
      <c r="D26" s="75">
        <v>0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254005.14</v>
      </c>
      <c r="D27" s="75">
        <v>-1594.52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50000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13584772.93</v>
      </c>
      <c r="D54" s="72">
        <f>+D16+D24+D32+D38++D44+D45+D48</f>
        <v>6179671.4800000004</v>
      </c>
      <c r="E54" s="72"/>
      <c r="F54" s="73" t="s">
        <v>83</v>
      </c>
      <c r="G54" s="72">
        <f>+G16+G26+G30+G33++G34+G38+G45+G49</f>
        <v>4390433.96</v>
      </c>
      <c r="H54" s="74">
        <f>+H16+H26+H30+H33++H34+H38+H45+H49</f>
        <v>4970311.6100000003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H. Legislatura del Estado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209648070.59</v>
      </c>
      <c r="D72" s="75">
        <v>209648070.59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31967459.699999999</v>
      </c>
      <c r="D73" s="75">
        <v>30439880.050000001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563702</v>
      </c>
      <c r="D74" s="75">
        <v>0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-13693391.310000001</v>
      </c>
      <c r="D75" s="75">
        <v>-4312244.25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210500</v>
      </c>
      <c r="D76" s="75">
        <v>210500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4390433.96</v>
      </c>
      <c r="H79" s="37">
        <f>+H54+H77</f>
        <v>4970311.6100000003</v>
      </c>
    </row>
    <row r="80" spans="2:12" s="50" customFormat="1" x14ac:dyDescent="0.2">
      <c r="B80" s="48" t="s">
        <v>103</v>
      </c>
      <c r="C80" s="36">
        <f>SUM(C70:C78)</f>
        <v>228696340.97999999</v>
      </c>
      <c r="D80" s="36">
        <f>SUM(D70:D78)</f>
        <v>235986206.39000002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242281113.91</v>
      </c>
      <c r="D82" s="36">
        <f>+D54+D80</f>
        <v>242165877.87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12936577.5</v>
      </c>
      <c r="H83" s="37">
        <f>SUM(H85:H87)</f>
        <v>12936577.5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0</v>
      </c>
      <c r="H85" s="75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12936577.5</v>
      </c>
      <c r="H86" s="75">
        <v>12936577.5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224954102.44999999</v>
      </c>
      <c r="H89" s="37">
        <f>SUM(H91:H95)</f>
        <v>224258989.45000002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-1830562.82</v>
      </c>
      <c r="H91" s="75">
        <v>194130493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226680003.09999999</v>
      </c>
      <c r="H92" s="75">
        <v>30004751.18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104662.17</v>
      </c>
      <c r="H93" s="75">
        <v>123745.27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237890679.94999999</v>
      </c>
      <c r="H102" s="37">
        <f>+H83+H89+H97</f>
        <v>237195566.95000002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242281113.91</v>
      </c>
      <c r="H104" s="37">
        <f>+H79+H102</f>
        <v>242165878.56000003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2018-02-21T14:50:43Z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